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50" yWindow="240" windowWidth="15195" windowHeight="11640" tabRatio="735" activeTab="0"/>
  </bookViews>
  <sheets>
    <sheet name="Vereinsdaten" sheetId="1" r:id="rId1"/>
    <sheet name="Einzelmeldung" sheetId="2" r:id="rId2"/>
    <sheet name="Staffelmeldung" sheetId="3" r:id="rId3"/>
    <sheet name="Zusammenfassung" sheetId="4" r:id="rId4"/>
    <sheet name="." sheetId="5" state="hidden" r:id="rId5"/>
  </sheets>
  <definedNames>
    <definedName name="_xlnm.Print_Area" localSheetId="1">'Einzelmeldung'!$A$1:$T$114</definedName>
    <definedName name="_xlnm.Print_Area" localSheetId="2">'Staffelmeldung'!$A$1:$O$49</definedName>
    <definedName name="_xlnm.Print_Area" localSheetId="0">'Vereinsdaten'!$A$1:$I$37</definedName>
    <definedName name="_xlnm.Print_Titles" localSheetId="1">'Einzelmeldung'!$1:$8</definedName>
  </definedNames>
  <calcPr fullCalcOnLoad="1"/>
</workbook>
</file>

<file path=xl/sharedStrings.xml><?xml version="1.0" encoding="utf-8"?>
<sst xmlns="http://schemas.openxmlformats.org/spreadsheetml/2006/main" count="170" uniqueCount="92">
  <si>
    <t>Mobil</t>
  </si>
  <si>
    <t>Fax</t>
  </si>
  <si>
    <t>Telefon</t>
  </si>
  <si>
    <t>E-Mail</t>
  </si>
  <si>
    <t>Bitte aufmerksam lesen und die ausgefüllte Excel-Datei per E-Mail zurücksenden. Vielen Dank!</t>
  </si>
  <si>
    <t>Straße</t>
  </si>
  <si>
    <t>Ort</t>
  </si>
  <si>
    <t>Postleitzahl</t>
  </si>
  <si>
    <t>Anschrift</t>
  </si>
  <si>
    <t>Ansprechpartner</t>
  </si>
  <si>
    <t>Verein</t>
  </si>
  <si>
    <t>Hier bitte die entsprechenden Daten eintragen:</t>
  </si>
  <si>
    <t>Vereinsdaten</t>
  </si>
  <si>
    <t>1.</t>
  </si>
  <si>
    <t>2.</t>
  </si>
  <si>
    <t>Bitte gebt auf dieser Seite Eure Vereinsdaten ein.</t>
  </si>
  <si>
    <t>3.</t>
  </si>
  <si>
    <t>Auf dem Register "Zusammenfassung" findet ihr die Gesamtsumme. Bitte überweist uns den Betrag auf das angegebene Konto unter Verwendung des angegebenen Verwendungszwecks.</t>
  </si>
  <si>
    <t>Modell Verein</t>
  </si>
  <si>
    <t>Modell Name</t>
  </si>
  <si>
    <t>Modell Straße</t>
  </si>
  <si>
    <t>Modell Ort</t>
  </si>
  <si>
    <t>Modell PLZ</t>
  </si>
  <si>
    <t>Modell Email</t>
  </si>
  <si>
    <t>Modell Telefon</t>
  </si>
  <si>
    <t>Modell Fax</t>
  </si>
  <si>
    <t>Modell Mobil</t>
  </si>
  <si>
    <t>Summe:</t>
  </si>
  <si>
    <t>Zusammenfassung</t>
  </si>
  <si>
    <t>Meldung durch</t>
  </si>
  <si>
    <t>Straße und Hausnummer</t>
  </si>
  <si>
    <t>Gesamtsumme:</t>
  </si>
  <si>
    <t>Überweisung an:</t>
  </si>
  <si>
    <t>Kontoinhaber</t>
  </si>
  <si>
    <t>Kontonummer</t>
  </si>
  <si>
    <t>BLZ</t>
  </si>
  <si>
    <t>Institut</t>
  </si>
  <si>
    <t>Verwendungszweck</t>
  </si>
  <si>
    <t>Betrag</t>
  </si>
  <si>
    <t>424 512 20</t>
  </si>
  <si>
    <t>Sparkasse Bottrop</t>
  </si>
  <si>
    <t>Diese Zusammenfassung ist keine Quittung. Diese wird im WKZ ausgestellt.</t>
  </si>
  <si>
    <t>Eingabefelder sind grün markiert.</t>
  </si>
  <si>
    <t>Modell</t>
  </si>
  <si>
    <t>Bitte Modelldaten überschreiben</t>
  </si>
  <si>
    <t>Fehler: Pflichtfeld</t>
  </si>
  <si>
    <t>Meldung:</t>
  </si>
  <si>
    <t>Nr.</t>
  </si>
  <si>
    <t>Name</t>
  </si>
  <si>
    <t>Vorname</t>
  </si>
  <si>
    <t>Geburtsdatum</t>
  </si>
  <si>
    <t>BDR-Mitglied</t>
  </si>
  <si>
    <t>BDR-Nummer</t>
  </si>
  <si>
    <t>100m</t>
  </si>
  <si>
    <t>400m</t>
  </si>
  <si>
    <t>800m</t>
  </si>
  <si>
    <t>50m Einbein</t>
  </si>
  <si>
    <t>Geschlecht</t>
  </si>
  <si>
    <t>Nachname</t>
  </si>
  <si>
    <t>m</t>
  </si>
  <si>
    <t>ja</t>
  </si>
  <si>
    <t>nein</t>
  </si>
  <si>
    <t>Staffelname:</t>
  </si>
  <si>
    <t>Staffel 1</t>
  </si>
  <si>
    <t>Staffel 2</t>
  </si>
  <si>
    <t>Staffel 3</t>
  </si>
  <si>
    <t>Staffel 4</t>
  </si>
  <si>
    <t>Staffel 5</t>
  </si>
  <si>
    <t>Staffel 6</t>
  </si>
  <si>
    <t>Staffelmeldung:</t>
  </si>
  <si>
    <t>Teilnehmer-Meldeformular</t>
  </si>
  <si>
    <t>Gebt auf dem Register "Einzelmeldung" alle Meldungen Eurer Teilnehmer ein.</t>
  </si>
  <si>
    <t>4.</t>
  </si>
  <si>
    <t>5.</t>
  </si>
  <si>
    <t>Startgebühr</t>
  </si>
  <si>
    <t>Meldungen</t>
  </si>
  <si>
    <t>Startgelder:</t>
  </si>
  <si>
    <t>Altersklasse:</t>
  </si>
  <si>
    <t>Staffel 7</t>
  </si>
  <si>
    <t>Staffel 8</t>
  </si>
  <si>
    <t>Staffel 9</t>
  </si>
  <si>
    <t>Staffel 10</t>
  </si>
  <si>
    <t>DJK Adler 07 Bottrop e.V. Einrad</t>
  </si>
  <si>
    <t>ID</t>
  </si>
  <si>
    <t>Gebt auf dem Register "Staffelmeldungen" Eure Staffelmeldungen ein. Wichtig sind Staffelname und Altersklasse der Staffel. Die endgültige namentliche Meldung der Staffeln wird erst zu Beginn der Veranstaltung erfasst.</t>
  </si>
  <si>
    <t>IUF Slalom</t>
  </si>
  <si>
    <t>Radlauf</t>
  </si>
  <si>
    <t>Bezirk</t>
  </si>
  <si>
    <t>Stadt</t>
  </si>
  <si>
    <t>12. Einrad-Bezirksmeisterschaft des Bezirks Rechter Niederrhein 2013
11. Bottroper Stadtmeisterschaft</t>
  </si>
  <si>
    <r>
      <t xml:space="preserve">Sendet uns die ausgefüllte Anmeldung an </t>
    </r>
    <r>
      <rPr>
        <b/>
        <sz val="10"/>
        <rFont val="Arial"/>
        <family val="2"/>
      </rPr>
      <t>anmeldung-2013@eagles.de</t>
    </r>
  </si>
  <si>
    <t>12. BZM Rechter Niederrhein &amp; 11. Bottroper Stadtmeisterschaft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</si>
</sst>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8"/>
      <color indexed="6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CCFF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tted"/>
      <right style="dotted"/>
      <top style="dotted"/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thin"/>
    </border>
    <border>
      <left/>
      <right/>
      <top style="double"/>
      <bottom/>
    </border>
    <border>
      <left style="dotted"/>
      <right/>
      <top style="dotted"/>
      <bottom style="dotted"/>
    </border>
    <border>
      <left/>
      <right style="dotted"/>
      <top style="dotted"/>
      <bottom style="dotted"/>
    </border>
    <border>
      <left/>
      <right/>
      <top style="dotted"/>
      <bottom style="dotted"/>
    </border>
    <border>
      <left style="dotted"/>
      <right/>
      <top/>
      <bottom style="dotted"/>
    </border>
    <border>
      <left/>
      <right/>
      <top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99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horizontal="left" indent="1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6" xfId="0" applyFill="1" applyBorder="1" applyAlignment="1">
      <alignment/>
    </xf>
    <xf numFmtId="0" fontId="4" fillId="34" borderId="0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0" xfId="0" applyFill="1" applyAlignment="1">
      <alignment/>
    </xf>
    <xf numFmtId="0" fontId="0" fillId="34" borderId="14" xfId="0" applyFill="1" applyBorder="1" applyAlignment="1">
      <alignment horizontal="right"/>
    </xf>
    <xf numFmtId="0" fontId="0" fillId="34" borderId="0" xfId="0" applyFill="1" applyBorder="1" applyAlignment="1">
      <alignment horizontal="left"/>
    </xf>
    <xf numFmtId="0" fontId="0" fillId="34" borderId="14" xfId="0" applyFill="1" applyBorder="1" applyAlignment="1">
      <alignment horizontal="right" vertical="top"/>
    </xf>
    <xf numFmtId="0" fontId="0" fillId="34" borderId="0" xfId="0" applyFill="1" applyBorder="1" applyAlignment="1">
      <alignment horizontal="left" vertical="top" wrapText="1"/>
    </xf>
    <xf numFmtId="0" fontId="7" fillId="34" borderId="0" xfId="0" applyFont="1" applyFill="1" applyBorder="1" applyAlignment="1">
      <alignment/>
    </xf>
    <xf numFmtId="0" fontId="0" fillId="34" borderId="0" xfId="0" applyFill="1" applyBorder="1" applyAlignment="1">
      <alignment horizontal="left" indent="1"/>
    </xf>
    <xf numFmtId="0" fontId="0" fillId="34" borderId="20" xfId="0" applyFill="1" applyBorder="1" applyAlignment="1">
      <alignment horizontal="left"/>
    </xf>
    <xf numFmtId="49" fontId="0" fillId="34" borderId="0" xfId="0" applyNumberFormat="1" applyFill="1" applyBorder="1" applyAlignment="1">
      <alignment horizontal="left"/>
    </xf>
    <xf numFmtId="44" fontId="0" fillId="34" borderId="0" xfId="0" applyNumberFormat="1" applyFill="1" applyBorder="1" applyAlignment="1">
      <alignment horizontal="left"/>
    </xf>
    <xf numFmtId="44" fontId="0" fillId="34" borderId="21" xfId="0" applyNumberFormat="1" applyFill="1" applyBorder="1" applyAlignment="1">
      <alignment horizontal="left"/>
    </xf>
    <xf numFmtId="0" fontId="0" fillId="34" borderId="0" xfId="0" applyFill="1" applyBorder="1" applyAlignment="1">
      <alignment horizontal="left" vertical="top"/>
    </xf>
    <xf numFmtId="0" fontId="2" fillId="34" borderId="0" xfId="0" applyFont="1" applyFill="1" applyBorder="1" applyAlignment="1">
      <alignment horizontal="left"/>
    </xf>
    <xf numFmtId="49" fontId="0" fillId="0" borderId="0" xfId="0" applyNumberFormat="1" applyAlignment="1">
      <alignment/>
    </xf>
    <xf numFmtId="0" fontId="0" fillId="34" borderId="22" xfId="0" applyFill="1" applyBorder="1" applyAlignment="1">
      <alignment horizontal="left"/>
    </xf>
    <xf numFmtId="0" fontId="0" fillId="34" borderId="23" xfId="0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5" borderId="10" xfId="0" applyFill="1" applyBorder="1" applyAlignment="1">
      <alignment horizontal="right"/>
    </xf>
    <xf numFmtId="0" fontId="0" fillId="36" borderId="10" xfId="0" applyFill="1" applyBorder="1" applyAlignment="1" applyProtection="1">
      <alignment/>
      <protection locked="0"/>
    </xf>
    <xf numFmtId="44" fontId="0" fillId="37" borderId="10" xfId="0" applyNumberForma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0" fillId="34" borderId="15" xfId="0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 horizontal="left"/>
      <protection/>
    </xf>
    <xf numFmtId="49" fontId="6" fillId="34" borderId="0" xfId="0" applyNumberFormat="1" applyFont="1" applyFill="1" applyBorder="1" applyAlignment="1" applyProtection="1">
      <alignment horizontal="left"/>
      <protection/>
    </xf>
    <xf numFmtId="0" fontId="2" fillId="33" borderId="1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textRotation="90"/>
      <protection/>
    </xf>
    <xf numFmtId="14" fontId="0" fillId="35" borderId="10" xfId="0" applyNumberFormat="1" applyFill="1" applyBorder="1" applyAlignment="1" applyProtection="1">
      <alignment/>
      <protection/>
    </xf>
    <xf numFmtId="0" fontId="0" fillId="34" borderId="14" xfId="0" applyFill="1" applyBorder="1" applyAlignment="1" applyProtection="1">
      <alignment horizontal="right"/>
      <protection/>
    </xf>
    <xf numFmtId="0" fontId="0" fillId="34" borderId="14" xfId="0" applyFill="1" applyBorder="1" applyAlignment="1" applyProtection="1">
      <alignment horizontal="right" vertical="top"/>
      <protection/>
    </xf>
    <xf numFmtId="0" fontId="6" fillId="34" borderId="0" xfId="0" applyFont="1" applyFill="1" applyBorder="1" applyAlignment="1">
      <alignment horizontal="center"/>
    </xf>
    <xf numFmtId="0" fontId="0" fillId="36" borderId="10" xfId="0" applyFont="1" applyFill="1" applyBorder="1" applyAlignment="1" applyProtection="1">
      <alignment/>
      <protection locked="0"/>
    </xf>
    <xf numFmtId="14" fontId="0" fillId="36" borderId="10" xfId="0" applyNumberFormat="1" applyFont="1" applyFill="1" applyBorder="1" applyAlignment="1" applyProtection="1">
      <alignment/>
      <protection locked="0"/>
    </xf>
    <xf numFmtId="0" fontId="0" fillId="36" borderId="10" xfId="0" applyFont="1" applyFill="1" applyBorder="1" applyAlignment="1" applyProtection="1">
      <alignment/>
      <protection locked="0"/>
    </xf>
    <xf numFmtId="14" fontId="0" fillId="36" borderId="10" xfId="0" applyNumberFormat="1" applyFont="1" applyFill="1" applyBorder="1" applyAlignment="1" applyProtection="1">
      <alignment/>
      <protection locked="0"/>
    </xf>
    <xf numFmtId="0" fontId="0" fillId="36" borderId="10" xfId="0" applyFont="1" applyFill="1" applyBorder="1" applyAlignment="1" applyProtection="1">
      <alignment horizontal="left"/>
      <protection locked="0"/>
    </xf>
    <xf numFmtId="14" fontId="0" fillId="36" borderId="10" xfId="0" applyNumberFormat="1" applyFont="1" applyFill="1" applyBorder="1" applyAlignment="1" applyProtection="1">
      <alignment horizontal="left"/>
      <protection locked="0"/>
    </xf>
    <xf numFmtId="0" fontId="0" fillId="36" borderId="10" xfId="0" applyFont="1" applyFill="1" applyBorder="1" applyAlignment="1" applyProtection="1">
      <alignment vertical="top" wrapText="1"/>
      <protection locked="0"/>
    </xf>
    <xf numFmtId="14" fontId="0" fillId="36" borderId="10" xfId="0" applyNumberFormat="1" applyFont="1" applyFill="1" applyBorder="1" applyAlignment="1" applyProtection="1">
      <alignment vertical="top" wrapText="1"/>
      <protection locked="0"/>
    </xf>
    <xf numFmtId="0" fontId="8" fillId="36" borderId="10" xfId="0" applyFont="1" applyFill="1" applyBorder="1" applyAlignment="1" applyProtection="1">
      <alignment/>
      <protection locked="0"/>
    </xf>
    <xf numFmtId="49" fontId="0" fillId="36" borderId="10" xfId="0" applyNumberFormat="1" applyFont="1" applyFill="1" applyBorder="1" applyAlignment="1" applyProtection="1">
      <alignment/>
      <protection locked="0"/>
    </xf>
    <xf numFmtId="0" fontId="0" fillId="34" borderId="14" xfId="0" applyFont="1" applyFill="1" applyBorder="1" applyAlignment="1">
      <alignment horizontal="right" vertical="top"/>
    </xf>
    <xf numFmtId="0" fontId="0" fillId="33" borderId="10" xfId="0" applyFont="1" applyFill="1" applyBorder="1" applyAlignment="1">
      <alignment horizontal="center"/>
    </xf>
    <xf numFmtId="0" fontId="0" fillId="38" borderId="10" xfId="0" applyFill="1" applyBorder="1" applyAlignment="1" applyProtection="1">
      <alignment/>
      <protection/>
    </xf>
    <xf numFmtId="14" fontId="0" fillId="38" borderId="10" xfId="0" applyNumberFormat="1" applyFill="1" applyBorder="1" applyAlignment="1" applyProtection="1">
      <alignment/>
      <protection/>
    </xf>
    <xf numFmtId="1" fontId="0" fillId="36" borderId="10" xfId="0" applyNumberFormat="1" applyFill="1" applyBorder="1" applyAlignment="1" applyProtection="1">
      <alignment horizontal="left"/>
      <protection locked="0"/>
    </xf>
    <xf numFmtId="0" fontId="0" fillId="34" borderId="0" xfId="0" applyFont="1" applyFill="1" applyBorder="1" applyAlignment="1">
      <alignment horizontal="left" vertical="top" wrapText="1"/>
    </xf>
    <xf numFmtId="0" fontId="0" fillId="34" borderId="0" xfId="0" applyFill="1" applyBorder="1" applyAlignment="1">
      <alignment horizontal="left" vertical="top" wrapText="1"/>
    </xf>
    <xf numFmtId="49" fontId="0" fillId="36" borderId="10" xfId="0" applyNumberFormat="1" applyFont="1" applyFill="1" applyBorder="1" applyAlignment="1" applyProtection="1">
      <alignment horizontal="left"/>
      <protection locked="0"/>
    </xf>
    <xf numFmtId="49" fontId="0" fillId="36" borderId="10" xfId="0" applyNumberFormat="1" applyFill="1" applyBorder="1" applyAlignment="1" applyProtection="1">
      <alignment horizontal="left"/>
      <protection locked="0"/>
    </xf>
    <xf numFmtId="0" fontId="3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 wrapText="1"/>
    </xf>
    <xf numFmtId="0" fontId="0" fillId="34" borderId="0" xfId="0" applyFill="1" applyBorder="1" applyAlignment="1">
      <alignment horizontal="left"/>
    </xf>
    <xf numFmtId="0" fontId="0" fillId="36" borderId="22" xfId="0" applyFill="1" applyBorder="1" applyAlignment="1">
      <alignment horizontal="center"/>
    </xf>
    <xf numFmtId="0" fontId="0" fillId="36" borderId="24" xfId="0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49" fontId="0" fillId="34" borderId="10" xfId="0" applyNumberFormat="1" applyFill="1" applyBorder="1" applyAlignment="1">
      <alignment horizontal="left"/>
    </xf>
    <xf numFmtId="0" fontId="6" fillId="34" borderId="0" xfId="0" applyFont="1" applyFill="1" applyBorder="1" applyAlignment="1" applyProtection="1">
      <alignment horizontal="left"/>
      <protection/>
    </xf>
    <xf numFmtId="49" fontId="6" fillId="34" borderId="20" xfId="0" applyNumberFormat="1" applyFont="1" applyFill="1" applyBorder="1" applyAlignment="1" applyProtection="1">
      <alignment horizontal="left"/>
      <protection/>
    </xf>
    <xf numFmtId="14" fontId="6" fillId="34" borderId="0" xfId="0" applyNumberFormat="1" applyFont="1" applyFill="1" applyBorder="1" applyAlignment="1" applyProtection="1">
      <alignment horizontal="left"/>
      <protection/>
    </xf>
    <xf numFmtId="49" fontId="6" fillId="34" borderId="20" xfId="0" applyNumberFormat="1" applyFont="1" applyFill="1" applyBorder="1" applyAlignment="1">
      <alignment horizontal="left"/>
    </xf>
    <xf numFmtId="0" fontId="4" fillId="34" borderId="22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6" borderId="1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 horizontal="left"/>
    </xf>
    <xf numFmtId="0" fontId="0" fillId="34" borderId="25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49" fontId="0" fillId="34" borderId="0" xfId="0" applyNumberFormat="1" applyFill="1" applyBorder="1" applyAlignment="1">
      <alignment horizontal="left" wrapText="1"/>
    </xf>
    <xf numFmtId="0" fontId="0" fillId="34" borderId="0" xfId="0" applyFill="1" applyBorder="1" applyAlignment="1">
      <alignment horizontal="right"/>
    </xf>
    <xf numFmtId="0" fontId="4" fillId="34" borderId="0" xfId="0" applyFont="1" applyFill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7</xdr:row>
      <xdr:rowOff>152400</xdr:rowOff>
    </xdr:from>
    <xdr:to>
      <xdr:col>6</xdr:col>
      <xdr:colOff>1276350</xdr:colOff>
      <xdr:row>7</xdr:row>
      <xdr:rowOff>257175</xdr:rowOff>
    </xdr:to>
    <xdr:pic>
      <xdr:nvPicPr>
        <xdr:cNvPr id="1" name="Picture 4" descr="Regis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114550"/>
          <a:ext cx="4962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H36"/>
  <sheetViews>
    <sheetView tabSelected="1" zoomScalePageLayoutView="0" workbookViewId="0" topLeftCell="A1">
      <selection activeCell="D26" sqref="D26:F26"/>
    </sheetView>
  </sheetViews>
  <sheetFormatPr defaultColWidth="11.421875" defaultRowHeight="12.75"/>
  <cols>
    <col min="1" max="1" width="2.57421875" style="15" customWidth="1"/>
    <col min="2" max="2" width="4.00390625" style="15" customWidth="1"/>
    <col min="3" max="3" width="15.57421875" style="15" customWidth="1"/>
    <col min="4" max="6" width="12.8515625" style="15" customWidth="1"/>
    <col min="7" max="7" width="19.28125" style="15" customWidth="1"/>
    <col min="8" max="8" width="4.00390625" style="15" customWidth="1"/>
    <col min="9" max="9" width="2.421875" style="15" customWidth="1"/>
    <col min="10" max="16384" width="11.421875" style="15" customWidth="1"/>
  </cols>
  <sheetData>
    <row r="1" ht="13.5" thickBot="1"/>
    <row r="2" spans="2:8" ht="12.75">
      <c r="B2" s="4"/>
      <c r="C2" s="5"/>
      <c r="D2" s="5"/>
      <c r="E2" s="5"/>
      <c r="F2" s="5"/>
      <c r="G2" s="5"/>
      <c r="H2" s="6"/>
    </row>
    <row r="3" spans="2:8" ht="12.75">
      <c r="B3" s="7"/>
      <c r="C3" s="76" t="s">
        <v>4</v>
      </c>
      <c r="D3" s="76"/>
      <c r="E3" s="76"/>
      <c r="F3" s="76"/>
      <c r="G3" s="76"/>
      <c r="H3" s="8"/>
    </row>
    <row r="4" spans="2:8" ht="12.75">
      <c r="B4" s="7"/>
      <c r="C4" s="9"/>
      <c r="D4" s="9"/>
      <c r="E4" s="9"/>
      <c r="F4" s="9"/>
      <c r="G4" s="9"/>
      <c r="H4" s="8"/>
    </row>
    <row r="5" spans="2:8" ht="20.25">
      <c r="B5" s="7"/>
      <c r="C5" s="77" t="s">
        <v>70</v>
      </c>
      <c r="D5" s="77"/>
      <c r="E5" s="77"/>
      <c r="F5" s="77"/>
      <c r="G5" s="77"/>
      <c r="H5" s="8"/>
    </row>
    <row r="6" spans="2:8" ht="20.25">
      <c r="B6" s="7"/>
      <c r="C6" s="20"/>
      <c r="D6" s="20"/>
      <c r="E6" s="20"/>
      <c r="F6" s="20"/>
      <c r="G6" s="20"/>
      <c r="H6" s="8"/>
    </row>
    <row r="7" spans="2:8" ht="62.25" customHeight="1">
      <c r="B7" s="7"/>
      <c r="C7" s="78" t="s">
        <v>89</v>
      </c>
      <c r="D7" s="78"/>
      <c r="E7" s="78"/>
      <c r="F7" s="78"/>
      <c r="G7" s="78"/>
      <c r="H7" s="8"/>
    </row>
    <row r="8" spans="2:8" ht="20.25">
      <c r="B8" s="7"/>
      <c r="C8" s="55"/>
      <c r="D8" s="55"/>
      <c r="E8" s="55"/>
      <c r="F8" s="55"/>
      <c r="G8" s="55"/>
      <c r="H8" s="8"/>
    </row>
    <row r="9" spans="2:8" ht="12.75">
      <c r="B9" s="7"/>
      <c r="C9" s="9"/>
      <c r="D9" s="9"/>
      <c r="E9" s="9"/>
      <c r="F9" s="9"/>
      <c r="G9" s="9"/>
      <c r="H9" s="8"/>
    </row>
    <row r="10" spans="2:8" ht="12.75">
      <c r="B10" s="16" t="s">
        <v>13</v>
      </c>
      <c r="C10" s="79" t="s">
        <v>15</v>
      </c>
      <c r="D10" s="79"/>
      <c r="E10" s="79"/>
      <c r="F10" s="79"/>
      <c r="G10" s="79"/>
      <c r="H10" s="8"/>
    </row>
    <row r="11" spans="2:8" ht="12.75">
      <c r="B11" s="16"/>
      <c r="C11" s="17"/>
      <c r="D11" s="17"/>
      <c r="E11" s="17"/>
      <c r="F11" s="17"/>
      <c r="G11" s="17"/>
      <c r="H11" s="8"/>
    </row>
    <row r="12" spans="2:8" ht="12.75">
      <c r="B12" s="66" t="s">
        <v>14</v>
      </c>
      <c r="C12" s="72" t="s">
        <v>71</v>
      </c>
      <c r="D12" s="72"/>
      <c r="E12" s="72"/>
      <c r="F12" s="72"/>
      <c r="G12" s="72"/>
      <c r="H12" s="8"/>
    </row>
    <row r="13" spans="2:8" ht="12.75">
      <c r="B13" s="18"/>
      <c r="C13" s="19"/>
      <c r="D13" s="19"/>
      <c r="E13" s="19"/>
      <c r="F13" s="19"/>
      <c r="G13" s="19"/>
      <c r="H13" s="8"/>
    </row>
    <row r="14" spans="2:8" ht="38.25" customHeight="1">
      <c r="B14" s="66" t="s">
        <v>16</v>
      </c>
      <c r="C14" s="71" t="s">
        <v>84</v>
      </c>
      <c r="D14" s="72"/>
      <c r="E14" s="72"/>
      <c r="F14" s="72"/>
      <c r="G14" s="72"/>
      <c r="H14" s="8"/>
    </row>
    <row r="15" spans="2:8" ht="12.75">
      <c r="B15" s="18"/>
      <c r="C15" s="19"/>
      <c r="D15" s="19"/>
      <c r="E15" s="19"/>
      <c r="F15" s="19"/>
      <c r="G15" s="19"/>
      <c r="H15" s="8"/>
    </row>
    <row r="16" spans="2:8" ht="38.25" customHeight="1">
      <c r="B16" s="66" t="s">
        <v>72</v>
      </c>
      <c r="C16" s="72" t="s">
        <v>17</v>
      </c>
      <c r="D16" s="72"/>
      <c r="E16" s="72"/>
      <c r="F16" s="72"/>
      <c r="G16" s="72"/>
      <c r="H16" s="8"/>
    </row>
    <row r="17" spans="2:8" ht="12.75">
      <c r="B17" s="18"/>
      <c r="C17" s="19"/>
      <c r="D17" s="19"/>
      <c r="E17" s="19"/>
      <c r="F17" s="19"/>
      <c r="G17" s="19"/>
      <c r="H17" s="8"/>
    </row>
    <row r="18" spans="2:8" ht="12.75">
      <c r="B18" s="66" t="s">
        <v>73</v>
      </c>
      <c r="C18" s="71" t="s">
        <v>90</v>
      </c>
      <c r="D18" s="72"/>
      <c r="E18" s="72"/>
      <c r="F18" s="72"/>
      <c r="G18" s="72"/>
      <c r="H18" s="8"/>
    </row>
    <row r="19" spans="2:8" ht="12.75">
      <c r="B19" s="16"/>
      <c r="C19" s="17"/>
      <c r="D19" s="17"/>
      <c r="E19" s="17"/>
      <c r="F19" s="17"/>
      <c r="G19" s="17"/>
      <c r="H19" s="8"/>
    </row>
    <row r="20" spans="2:8" ht="12.75">
      <c r="B20" s="16"/>
      <c r="C20" s="80" t="s">
        <v>42</v>
      </c>
      <c r="D20" s="81"/>
      <c r="E20" s="81"/>
      <c r="F20" s="81"/>
      <c r="G20" s="82"/>
      <c r="H20" s="8"/>
    </row>
    <row r="21" spans="2:8" ht="12.75">
      <c r="B21" s="16"/>
      <c r="C21" s="9"/>
      <c r="D21" s="9"/>
      <c r="E21" s="9"/>
      <c r="F21" s="9"/>
      <c r="G21" s="9"/>
      <c r="H21" s="8"/>
    </row>
    <row r="22" spans="2:8" ht="12.75">
      <c r="B22" s="7"/>
      <c r="C22" s="10"/>
      <c r="D22" s="10"/>
      <c r="E22" s="10"/>
      <c r="F22" s="10"/>
      <c r="G22" s="10"/>
      <c r="H22" s="8"/>
    </row>
    <row r="23" spans="2:8" ht="12.75">
      <c r="B23" s="7"/>
      <c r="C23" s="11" t="s">
        <v>12</v>
      </c>
      <c r="D23" s="9"/>
      <c r="E23" s="9"/>
      <c r="F23" s="9"/>
      <c r="G23" s="9"/>
      <c r="H23" s="8"/>
    </row>
    <row r="24" spans="2:8" ht="12.75">
      <c r="B24" s="7"/>
      <c r="C24" s="9"/>
      <c r="D24" s="75" t="s">
        <v>11</v>
      </c>
      <c r="E24" s="75"/>
      <c r="F24" s="75"/>
      <c r="G24" s="9"/>
      <c r="H24" s="8"/>
    </row>
    <row r="25" spans="2:8" ht="12.75">
      <c r="B25" s="7"/>
      <c r="C25" s="9"/>
      <c r="D25" s="9"/>
      <c r="E25" s="9"/>
      <c r="F25" s="9"/>
      <c r="G25" s="9"/>
      <c r="H25" s="8"/>
    </row>
    <row r="26" spans="2:8" ht="12.75">
      <c r="B26" s="7"/>
      <c r="C26" s="1" t="s">
        <v>10</v>
      </c>
      <c r="D26" s="73" t="s">
        <v>18</v>
      </c>
      <c r="E26" s="74"/>
      <c r="F26" s="74"/>
      <c r="G26" s="31" t="str">
        <f>IF(LEFT(D26,6)='.'!$A$5,'.'!$A$6,IF(ISBLANK(D26)=TRUE,'.'!$A$7,"OK"))</f>
        <v>Bitte Modelldaten überschreiben</v>
      </c>
      <c r="H26" s="8"/>
    </row>
    <row r="27" spans="2:8" ht="12.75">
      <c r="B27" s="7"/>
      <c r="C27" s="1" t="s">
        <v>9</v>
      </c>
      <c r="D27" s="74" t="s">
        <v>19</v>
      </c>
      <c r="E27" s="74"/>
      <c r="F27" s="74"/>
      <c r="G27" s="31" t="str">
        <f>IF(LEFT(D27,6)='.'!$A$5,'.'!$A$6,IF(ISBLANK(D27)=TRUE,'.'!$A$7,"OK"))</f>
        <v>Bitte Modelldaten überschreiben</v>
      </c>
      <c r="H27" s="8"/>
    </row>
    <row r="28" spans="2:8" ht="12.75">
      <c r="B28" s="7"/>
      <c r="C28" s="2" t="s">
        <v>8</v>
      </c>
      <c r="D28" s="83"/>
      <c r="E28" s="83"/>
      <c r="F28" s="83"/>
      <c r="G28" s="31"/>
      <c r="H28" s="8"/>
    </row>
    <row r="29" spans="2:8" ht="12.75">
      <c r="B29" s="7"/>
      <c r="C29" s="3" t="s">
        <v>5</v>
      </c>
      <c r="D29" s="74" t="s">
        <v>20</v>
      </c>
      <c r="E29" s="74"/>
      <c r="F29" s="74"/>
      <c r="G29" s="31" t="str">
        <f>IF(LEFT(D29,6)='.'!$A$5,'.'!$A$6,IF(ISBLANK(D29)=TRUE,'.'!$A$7,"OK"))</f>
        <v>Bitte Modelldaten überschreiben</v>
      </c>
      <c r="H29" s="8"/>
    </row>
    <row r="30" spans="2:8" ht="12.75">
      <c r="B30" s="7"/>
      <c r="C30" s="3" t="s">
        <v>6</v>
      </c>
      <c r="D30" s="74" t="s">
        <v>21</v>
      </c>
      <c r="E30" s="74"/>
      <c r="F30" s="74"/>
      <c r="G30" s="31" t="str">
        <f>IF(LEFT(D30,6)='.'!$A$5,'.'!$A$6,IF(ISBLANK(D30)=TRUE,'.'!$A$7,"OK"))</f>
        <v>Bitte Modelldaten überschreiben</v>
      </c>
      <c r="H30" s="8"/>
    </row>
    <row r="31" spans="2:8" ht="12.75">
      <c r="B31" s="7"/>
      <c r="C31" s="3" t="s">
        <v>7</v>
      </c>
      <c r="D31" s="70" t="s">
        <v>22</v>
      </c>
      <c r="E31" s="29"/>
      <c r="F31" s="30"/>
      <c r="G31" s="31" t="str">
        <f>IF(LEFT(D31,6)='.'!$A$5,'.'!$A$6,IF(ISBLANK(D31)=TRUE,'.'!$A$7,"OK"))</f>
        <v>Bitte Modelldaten überschreiben</v>
      </c>
      <c r="H31" s="8"/>
    </row>
    <row r="32" spans="2:8" ht="12.75">
      <c r="B32" s="7"/>
      <c r="C32" s="1" t="s">
        <v>3</v>
      </c>
      <c r="D32" s="74" t="s">
        <v>23</v>
      </c>
      <c r="E32" s="74"/>
      <c r="F32" s="74"/>
      <c r="G32" s="31" t="str">
        <f>IF(LEFT(D32,6)='.'!$A$5,'.'!$A$6,IF(ISBLANK(D32)=TRUE,'.'!$A$7,"OK"))</f>
        <v>Bitte Modelldaten überschreiben</v>
      </c>
      <c r="H32" s="8"/>
    </row>
    <row r="33" spans="2:8" ht="12.75">
      <c r="B33" s="7"/>
      <c r="C33" s="1" t="s">
        <v>2</v>
      </c>
      <c r="D33" s="73" t="s">
        <v>24</v>
      </c>
      <c r="E33" s="74"/>
      <c r="F33" s="74"/>
      <c r="G33" s="31" t="str">
        <f>IF(LEFT(D33,6)='.'!$A$5,'.'!$A$6,IF(ISBLANK(D33)=TRUE,'.'!$A$7,"OK"))</f>
        <v>Bitte Modelldaten überschreiben</v>
      </c>
      <c r="H33" s="8"/>
    </row>
    <row r="34" spans="2:8" ht="12.75">
      <c r="B34" s="7"/>
      <c r="C34" s="1" t="s">
        <v>1</v>
      </c>
      <c r="D34" s="74" t="s">
        <v>25</v>
      </c>
      <c r="E34" s="74"/>
      <c r="F34" s="74"/>
      <c r="G34" s="31" t="str">
        <f>IF(LEFT(D34,6)='.'!$A$5,'.'!$A$6,IF(ISBLANK(D34)=TRUE,'.'!$A$7,"OK"))</f>
        <v>Bitte Modelldaten überschreiben</v>
      </c>
      <c r="H34" s="8"/>
    </row>
    <row r="35" spans="2:8" ht="12.75">
      <c r="B35" s="7"/>
      <c r="C35" s="1" t="s">
        <v>0</v>
      </c>
      <c r="D35" s="74" t="s">
        <v>26</v>
      </c>
      <c r="E35" s="74"/>
      <c r="F35" s="74"/>
      <c r="G35" s="31" t="str">
        <f>IF(LEFT(D35,6)='.'!$A$5,'.'!$A$6,IF(ISBLANK(D35)=TRUE,'.'!$A$7,"OK"))</f>
        <v>Bitte Modelldaten überschreiben</v>
      </c>
      <c r="H35" s="8"/>
    </row>
    <row r="36" spans="2:8" ht="13.5" thickBot="1">
      <c r="B36" s="14"/>
      <c r="C36" s="12"/>
      <c r="D36" s="12"/>
      <c r="E36" s="12"/>
      <c r="F36" s="12"/>
      <c r="G36" s="12"/>
      <c r="H36" s="13"/>
    </row>
  </sheetData>
  <sheetProtection password="BE40" sheet="1" objects="1" scenarios="1" selectLockedCells="1"/>
  <mergeCells count="19">
    <mergeCell ref="C20:G20"/>
    <mergeCell ref="D27:F27"/>
    <mergeCell ref="D32:F32"/>
    <mergeCell ref="D34:F34"/>
    <mergeCell ref="D35:F35"/>
    <mergeCell ref="D33:F33"/>
    <mergeCell ref="D29:F29"/>
    <mergeCell ref="D30:F30"/>
    <mergeCell ref="D28:F28"/>
    <mergeCell ref="C18:G18"/>
    <mergeCell ref="D26:F26"/>
    <mergeCell ref="D24:F24"/>
    <mergeCell ref="C14:G14"/>
    <mergeCell ref="C3:G3"/>
    <mergeCell ref="C5:G5"/>
    <mergeCell ref="C7:G7"/>
    <mergeCell ref="C12:G12"/>
    <mergeCell ref="C10:G10"/>
    <mergeCell ref="C16:G16"/>
  </mergeCells>
  <dataValidations count="1">
    <dataValidation type="whole" allowBlank="1" showInputMessage="1" showErrorMessage="1" sqref="D31">
      <formula1>10000</formula1>
      <formula2>99999</formula2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scale="93" r:id="rId2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IH109"/>
  <sheetViews>
    <sheetView zoomScalePageLayoutView="0" workbookViewId="0" topLeftCell="A1">
      <pane ySplit="8" topLeftCell="A9" activePane="bottomLeft" state="frozen"/>
      <selection pane="topLeft" activeCell="C19" sqref="C19"/>
      <selection pane="bottomLeft" activeCell="D9" sqref="D9"/>
    </sheetView>
  </sheetViews>
  <sheetFormatPr defaultColWidth="11.421875" defaultRowHeight="12.75"/>
  <cols>
    <col min="1" max="1" width="2.57421875" style="37" customWidth="1"/>
    <col min="2" max="2" width="4.00390625" style="37" customWidth="1"/>
    <col min="3" max="3" width="5.140625" style="37" bestFit="1" customWidth="1"/>
    <col min="4" max="4" width="13.421875" style="37" customWidth="1"/>
    <col min="5" max="5" width="13.00390625" style="37" customWidth="1"/>
    <col min="6" max="6" width="3.00390625" style="37" customWidth="1"/>
    <col min="7" max="7" width="10.140625" style="37" bestFit="1" customWidth="1"/>
    <col min="8" max="8" width="4.421875" style="37" bestFit="1" customWidth="1"/>
    <col min="9" max="10" width="4.421875" style="37" customWidth="1"/>
    <col min="11" max="11" width="11.140625" style="37" bestFit="1" customWidth="1"/>
    <col min="12" max="17" width="4.421875" style="37" bestFit="1" customWidth="1"/>
    <col min="18" max="18" width="8.421875" style="37" bestFit="1" customWidth="1"/>
    <col min="19" max="19" width="3.421875" style="37" customWidth="1"/>
    <col min="20" max="20" width="2.421875" style="37" customWidth="1"/>
    <col min="21" max="16384" width="11.421875" style="37" customWidth="1"/>
  </cols>
  <sheetData>
    <row r="1" spans="2:19" ht="12.75"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40"/>
    </row>
    <row r="2" spans="2:19" ht="20.25">
      <c r="B2" s="41"/>
      <c r="C2" s="84" t="s">
        <v>46</v>
      </c>
      <c r="D2" s="84"/>
      <c r="E2" s="85" t="str">
        <f>Vereinsdaten!D26</f>
        <v>Modell Verein</v>
      </c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49"/>
      <c r="R2" s="49"/>
      <c r="S2" s="43"/>
    </row>
    <row r="3" spans="2:19" ht="13.5" customHeight="1">
      <c r="B3" s="41"/>
      <c r="C3" s="84" t="s">
        <v>91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43"/>
    </row>
    <row r="4" spans="2:19" ht="20.25" customHeight="1">
      <c r="B4" s="41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43"/>
    </row>
    <row r="5" spans="2:19" ht="20.25">
      <c r="B5" s="41"/>
      <c r="C5" s="86">
        <v>41384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48"/>
      <c r="S5" s="43"/>
    </row>
    <row r="6" spans="2:19" ht="20.25"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3"/>
    </row>
    <row r="7" spans="2:19" ht="56.25">
      <c r="B7" s="41"/>
      <c r="C7" s="50" t="s">
        <v>47</v>
      </c>
      <c r="D7" s="50" t="s">
        <v>48</v>
      </c>
      <c r="E7" s="50" t="s">
        <v>49</v>
      </c>
      <c r="F7" s="51" t="s">
        <v>57</v>
      </c>
      <c r="G7" s="51" t="s">
        <v>50</v>
      </c>
      <c r="H7" s="51" t="s">
        <v>51</v>
      </c>
      <c r="I7" s="51" t="s">
        <v>87</v>
      </c>
      <c r="J7" s="51" t="s">
        <v>88</v>
      </c>
      <c r="K7" s="51" t="s">
        <v>52</v>
      </c>
      <c r="L7" s="51" t="s">
        <v>53</v>
      </c>
      <c r="M7" s="51" t="s">
        <v>54</v>
      </c>
      <c r="N7" s="51" t="s">
        <v>55</v>
      </c>
      <c r="O7" s="51" t="s">
        <v>86</v>
      </c>
      <c r="P7" s="51" t="s">
        <v>56</v>
      </c>
      <c r="Q7" s="51" t="s">
        <v>85</v>
      </c>
      <c r="R7" s="51" t="s">
        <v>74</v>
      </c>
      <c r="S7" s="43"/>
    </row>
    <row r="8" spans="2:19" ht="12.75" customHeight="1">
      <c r="B8" s="41"/>
      <c r="C8" s="44">
        <v>0</v>
      </c>
      <c r="D8" s="44" t="s">
        <v>58</v>
      </c>
      <c r="E8" s="44" t="s">
        <v>49</v>
      </c>
      <c r="F8" s="44" t="s">
        <v>59</v>
      </c>
      <c r="G8" s="52">
        <v>9854</v>
      </c>
      <c r="H8" s="44" t="s">
        <v>60</v>
      </c>
      <c r="I8" s="44"/>
      <c r="J8" s="44"/>
      <c r="K8" s="44">
        <v>12345678</v>
      </c>
      <c r="L8" s="44" t="s">
        <v>60</v>
      </c>
      <c r="M8" s="44" t="s">
        <v>61</v>
      </c>
      <c r="N8" s="44" t="s">
        <v>60</v>
      </c>
      <c r="O8" s="44" t="s">
        <v>61</v>
      </c>
      <c r="P8" s="44" t="s">
        <v>61</v>
      </c>
      <c r="Q8" s="44" t="s">
        <v>60</v>
      </c>
      <c r="R8" s="44"/>
      <c r="S8" s="43"/>
    </row>
    <row r="9" spans="2:241" ht="12.75" customHeight="1">
      <c r="B9" s="41"/>
      <c r="C9" s="44">
        <f>IF(ISBLANK(D9),"",MAX($C$8:C8)+1)</f>
      </c>
      <c r="D9" s="56"/>
      <c r="E9" s="56"/>
      <c r="F9" s="56"/>
      <c r="G9" s="57"/>
      <c r="H9" s="56"/>
      <c r="I9" s="56"/>
      <c r="J9" s="56"/>
      <c r="K9" s="56"/>
      <c r="L9" s="56"/>
      <c r="M9" s="56"/>
      <c r="N9" s="56"/>
      <c r="O9" s="56"/>
      <c r="P9" s="56"/>
      <c r="Q9" s="56"/>
      <c r="R9" s="36">
        <f>IF(ISBLANK(D9)=FALSE,IF(H9='.'!$A$9,13,16),)</f>
        <v>0</v>
      </c>
      <c r="S9" s="43"/>
      <c r="IG9" s="37">
        <v>0</v>
      </c>
    </row>
    <row r="10" spans="2:242" ht="12.75" customHeight="1">
      <c r="B10" s="41"/>
      <c r="C10" s="44">
        <f>IF(ISBLANK(D10),"",MAX($C$8:C9)+1)</f>
      </c>
      <c r="D10" s="56"/>
      <c r="E10" s="56"/>
      <c r="F10" s="56"/>
      <c r="G10" s="57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36">
        <f>IF(ISBLANK(D10)=FALSE,IF(H10='.'!$A$9,13,16),)</f>
        <v>0</v>
      </c>
      <c r="S10" s="43"/>
      <c r="IG10" s="37">
        <v>1</v>
      </c>
      <c r="IH10" s="37" t="e">
        <f>#REF!</f>
        <v>#REF!</v>
      </c>
    </row>
    <row r="11" spans="2:242" ht="12.75" customHeight="1">
      <c r="B11" s="41"/>
      <c r="C11" s="44">
        <f>IF(ISBLANK(D11),"",MAX($C$8:C10)+1)</f>
      </c>
      <c r="D11" s="56"/>
      <c r="E11" s="56"/>
      <c r="F11" s="56"/>
      <c r="G11" s="57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36">
        <f>IF(ISBLANK(D11)=FALSE,IF(H11='.'!$A$9,13,16),)</f>
        <v>0</v>
      </c>
      <c r="S11" s="43"/>
      <c r="IG11" s="37">
        <v>2</v>
      </c>
      <c r="IH11" s="37" t="e">
        <f>#REF!</f>
        <v>#REF!</v>
      </c>
    </row>
    <row r="12" spans="2:242" ht="12.75" customHeight="1">
      <c r="B12" s="41"/>
      <c r="C12" s="44">
        <f>IF(ISBLANK(D12),"",MAX($C$8:C11)+1)</f>
      </c>
      <c r="D12" s="56"/>
      <c r="E12" s="56"/>
      <c r="F12" s="56"/>
      <c r="G12" s="57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36">
        <f>IF(ISBLANK(D12)=FALSE,IF(H12='.'!$A$9,13,16),)</f>
        <v>0</v>
      </c>
      <c r="S12" s="43"/>
      <c r="IG12" s="37">
        <v>3</v>
      </c>
      <c r="IH12" s="37" t="e">
        <f>#REF!</f>
        <v>#REF!</v>
      </c>
    </row>
    <row r="13" spans="2:242" ht="12.75" customHeight="1">
      <c r="B13" s="41"/>
      <c r="C13" s="44">
        <f>IF(ISBLANK(D13),"",MAX($C$8:C12)+1)</f>
      </c>
      <c r="D13" s="56"/>
      <c r="E13" s="56"/>
      <c r="F13" s="56"/>
      <c r="G13" s="57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36">
        <f>IF(ISBLANK(D13)=FALSE,IF(H13='.'!$A$9,13,16),)</f>
        <v>0</v>
      </c>
      <c r="S13" s="43"/>
      <c r="IG13" s="37">
        <v>4</v>
      </c>
      <c r="IH13" s="37" t="e">
        <f>#REF!</f>
        <v>#REF!</v>
      </c>
    </row>
    <row r="14" spans="2:242" ht="12.75" customHeight="1">
      <c r="B14" s="41"/>
      <c r="C14" s="44">
        <f>IF(ISBLANK(D14),"",MAX($C$8:C13)+1)</f>
      </c>
      <c r="D14" s="56"/>
      <c r="E14" s="58"/>
      <c r="F14" s="58"/>
      <c r="G14" s="59"/>
      <c r="H14" s="58"/>
      <c r="I14" s="56"/>
      <c r="J14" s="56"/>
      <c r="K14" s="58"/>
      <c r="L14" s="58"/>
      <c r="M14" s="58"/>
      <c r="N14" s="58"/>
      <c r="O14" s="58"/>
      <c r="P14" s="58"/>
      <c r="Q14" s="58"/>
      <c r="R14" s="36">
        <f>IF(ISBLANK(D14)=FALSE,IF(H14='.'!$A$9,13,16),)</f>
        <v>0</v>
      </c>
      <c r="S14" s="43"/>
      <c r="IG14" s="37">
        <v>5</v>
      </c>
      <c r="IH14" s="37" t="e">
        <f>#REF!</f>
        <v>#REF!</v>
      </c>
    </row>
    <row r="15" spans="2:242" ht="12.75" customHeight="1">
      <c r="B15" s="41"/>
      <c r="C15" s="44">
        <f>IF(ISBLANK(D15),"",MAX($C$8:C14)+1)</f>
      </c>
      <c r="D15" s="56"/>
      <c r="E15" s="56"/>
      <c r="F15" s="56"/>
      <c r="G15" s="57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36">
        <f>IF(ISBLANK(D15)=FALSE,IF(H15='.'!$A$9,13,16),)</f>
        <v>0</v>
      </c>
      <c r="S15" s="43"/>
      <c r="IG15" s="37">
        <v>6</v>
      </c>
      <c r="IH15" s="37" t="e">
        <f>#REF!</f>
        <v>#REF!</v>
      </c>
    </row>
    <row r="16" spans="2:242" ht="12.75" customHeight="1">
      <c r="B16" s="41"/>
      <c r="C16" s="44">
        <f>IF(ISBLANK(D16),"",MAX($C$8:C15)+1)</f>
      </c>
      <c r="D16" s="56"/>
      <c r="E16" s="58"/>
      <c r="F16" s="58"/>
      <c r="G16" s="59"/>
      <c r="H16" s="58"/>
      <c r="I16" s="56"/>
      <c r="J16" s="56"/>
      <c r="K16" s="58"/>
      <c r="L16" s="58"/>
      <c r="M16" s="58"/>
      <c r="N16" s="58"/>
      <c r="O16" s="58"/>
      <c r="P16" s="58"/>
      <c r="Q16" s="58"/>
      <c r="R16" s="36">
        <f>IF(ISBLANK(D16)=FALSE,IF(H16='.'!$A$9,13,16),)</f>
        <v>0</v>
      </c>
      <c r="S16" s="43"/>
      <c r="IG16" s="37">
        <v>7</v>
      </c>
      <c r="IH16" s="37" t="e">
        <f>#REF!</f>
        <v>#REF!</v>
      </c>
    </row>
    <row r="17" spans="2:242" ht="12.75" customHeight="1">
      <c r="B17" s="41"/>
      <c r="C17" s="44">
        <f>IF(ISBLANK(D17),"",MAX($C$8:C16)+1)</f>
      </c>
      <c r="D17" s="56"/>
      <c r="E17" s="56"/>
      <c r="F17" s="56"/>
      <c r="G17" s="57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36">
        <f>IF(ISBLANK(D17)=FALSE,IF(H17='.'!$A$9,13,16),)</f>
        <v>0</v>
      </c>
      <c r="S17" s="43"/>
      <c r="IG17" s="37">
        <v>8</v>
      </c>
      <c r="IH17" s="37" t="e">
        <f>#REF!</f>
        <v>#REF!</v>
      </c>
    </row>
    <row r="18" spans="2:242" ht="12.75" customHeight="1">
      <c r="B18" s="53"/>
      <c r="C18" s="44">
        <f>IF(ISBLANK(D18),"",MAX($C$8:C17)+1)</f>
      </c>
      <c r="D18" s="56"/>
      <c r="E18" s="58"/>
      <c r="F18" s="58"/>
      <c r="G18" s="59"/>
      <c r="H18" s="58"/>
      <c r="I18" s="56"/>
      <c r="J18" s="56"/>
      <c r="K18" s="58"/>
      <c r="L18" s="58"/>
      <c r="M18" s="58"/>
      <c r="N18" s="58"/>
      <c r="O18" s="58"/>
      <c r="P18" s="58"/>
      <c r="Q18" s="58"/>
      <c r="R18" s="36">
        <f>IF(ISBLANK(D18)=FALSE,IF(H18='.'!$A$9,13,16),)</f>
        <v>0</v>
      </c>
      <c r="S18" s="43"/>
      <c r="IG18" s="37">
        <v>9</v>
      </c>
      <c r="IH18" s="37" t="e">
        <f>#REF!</f>
        <v>#REF!</v>
      </c>
    </row>
    <row r="19" spans="2:242" ht="12.75" customHeight="1">
      <c r="B19" s="53"/>
      <c r="C19" s="44">
        <f>IF(ISBLANK(D19),"",MAX($C$8:C18)+1)</f>
      </c>
      <c r="D19" s="56"/>
      <c r="E19" s="60"/>
      <c r="F19" s="60"/>
      <c r="G19" s="61"/>
      <c r="H19" s="60"/>
      <c r="I19" s="56"/>
      <c r="J19" s="56"/>
      <c r="K19" s="60"/>
      <c r="L19" s="60"/>
      <c r="M19" s="60"/>
      <c r="N19" s="60"/>
      <c r="O19" s="60"/>
      <c r="P19" s="60"/>
      <c r="Q19" s="60"/>
      <c r="R19" s="36">
        <f>IF(ISBLANK(D19)=FALSE,IF(H19='.'!$A$9,13,16),)</f>
        <v>0</v>
      </c>
      <c r="S19" s="43"/>
      <c r="IG19" s="37">
        <v>10</v>
      </c>
      <c r="IH19" s="37" t="e">
        <f>#REF!</f>
        <v>#REF!</v>
      </c>
    </row>
    <row r="20" spans="2:242" ht="12.75" customHeight="1">
      <c r="B20" s="54"/>
      <c r="C20" s="44">
        <f>IF(ISBLANK(D20),"",MAX($C$8:C19)+1)</f>
      </c>
      <c r="D20" s="56"/>
      <c r="E20" s="62"/>
      <c r="F20" s="62"/>
      <c r="G20" s="63"/>
      <c r="H20" s="62"/>
      <c r="I20" s="56"/>
      <c r="J20" s="56"/>
      <c r="K20" s="62"/>
      <c r="L20" s="62"/>
      <c r="M20" s="62"/>
      <c r="N20" s="62"/>
      <c r="O20" s="62"/>
      <c r="P20" s="62"/>
      <c r="Q20" s="62"/>
      <c r="R20" s="36">
        <f>IF(ISBLANK(D20)=FALSE,IF(H20='.'!$A$9,13,16),)</f>
        <v>0</v>
      </c>
      <c r="S20" s="43"/>
      <c r="IG20" s="37">
        <v>11</v>
      </c>
      <c r="IH20" s="37" t="e">
        <f>#REF!</f>
        <v>#REF!</v>
      </c>
    </row>
    <row r="21" spans="2:242" ht="12.75" customHeight="1">
      <c r="B21" s="53"/>
      <c r="C21" s="44">
        <f>IF(ISBLANK(D21),"",MAX($C$8:C20)+1)</f>
      </c>
      <c r="D21" s="56"/>
      <c r="E21" s="60"/>
      <c r="F21" s="60"/>
      <c r="G21" s="61"/>
      <c r="H21" s="60"/>
      <c r="I21" s="56"/>
      <c r="J21" s="56"/>
      <c r="K21" s="60"/>
      <c r="L21" s="60"/>
      <c r="M21" s="60"/>
      <c r="N21" s="60"/>
      <c r="O21" s="60"/>
      <c r="P21" s="60"/>
      <c r="Q21" s="60"/>
      <c r="R21" s="36">
        <f>IF(ISBLANK(D21)=FALSE,IF(H21='.'!$A$9,13,16),)</f>
        <v>0</v>
      </c>
      <c r="S21" s="43"/>
      <c r="IG21" s="37">
        <v>12</v>
      </c>
      <c r="IH21" s="37" t="e">
        <f>#REF!</f>
        <v>#REF!</v>
      </c>
    </row>
    <row r="22" spans="2:242" ht="12.75" customHeight="1">
      <c r="B22" s="54"/>
      <c r="C22" s="44">
        <f>IF(ISBLANK(D22),"",MAX($C$8:C21)+1)</f>
      </c>
      <c r="D22" s="56"/>
      <c r="E22" s="62"/>
      <c r="F22" s="62"/>
      <c r="G22" s="63"/>
      <c r="H22" s="62"/>
      <c r="I22" s="56"/>
      <c r="J22" s="56"/>
      <c r="K22" s="62"/>
      <c r="L22" s="62"/>
      <c r="M22" s="62"/>
      <c r="N22" s="62"/>
      <c r="O22" s="62"/>
      <c r="P22" s="62"/>
      <c r="Q22" s="62"/>
      <c r="R22" s="36">
        <f>IF(ISBLANK(D22)=FALSE,IF(H22='.'!$A$9,13,16),)</f>
        <v>0</v>
      </c>
      <c r="S22" s="43"/>
      <c r="IG22" s="37">
        <v>13</v>
      </c>
      <c r="IH22" s="37" t="e">
        <f>#REF!</f>
        <v>#REF!</v>
      </c>
    </row>
    <row r="23" spans="2:242" ht="12.75" customHeight="1">
      <c r="B23" s="54"/>
      <c r="C23" s="44">
        <f>IF(ISBLANK(D23),"",MAX($C$8:C22)+1)</f>
      </c>
      <c r="D23" s="56"/>
      <c r="E23" s="62"/>
      <c r="F23" s="62"/>
      <c r="G23" s="63"/>
      <c r="H23" s="62"/>
      <c r="I23" s="56"/>
      <c r="J23" s="56"/>
      <c r="K23" s="62"/>
      <c r="L23" s="62"/>
      <c r="M23" s="62"/>
      <c r="N23" s="62"/>
      <c r="O23" s="62"/>
      <c r="P23" s="62"/>
      <c r="Q23" s="62"/>
      <c r="R23" s="36">
        <f>IF(ISBLANK(D23)=FALSE,IF(H23='.'!$A$9,13,16),)</f>
        <v>0</v>
      </c>
      <c r="S23" s="43"/>
      <c r="IG23" s="37">
        <v>14</v>
      </c>
      <c r="IH23" s="37" t="e">
        <f>#REF!</f>
        <v>#REF!</v>
      </c>
    </row>
    <row r="24" spans="2:242" ht="12.75" customHeight="1">
      <c r="B24" s="54"/>
      <c r="C24" s="44">
        <f>IF(ISBLANK(D24),"",MAX($C$8:C23)+1)</f>
      </c>
      <c r="D24" s="56"/>
      <c r="E24" s="62"/>
      <c r="F24" s="62"/>
      <c r="G24" s="63"/>
      <c r="H24" s="62"/>
      <c r="I24" s="56"/>
      <c r="J24" s="56"/>
      <c r="K24" s="62"/>
      <c r="L24" s="62"/>
      <c r="M24" s="62"/>
      <c r="N24" s="62"/>
      <c r="O24" s="62"/>
      <c r="P24" s="62"/>
      <c r="Q24" s="62"/>
      <c r="R24" s="36">
        <f>IF(ISBLANK(D24)=FALSE,IF(H24='.'!$A$9,13,16),)</f>
        <v>0</v>
      </c>
      <c r="S24" s="43"/>
      <c r="IG24" s="37">
        <v>15</v>
      </c>
      <c r="IH24" s="37" t="e">
        <f>#REF!</f>
        <v>#REF!</v>
      </c>
    </row>
    <row r="25" spans="2:242" ht="12.75" customHeight="1">
      <c r="B25" s="54"/>
      <c r="C25" s="44">
        <f>IF(ISBLANK(D25),"",MAX($C$8:C24)+1)</f>
      </c>
      <c r="D25" s="56"/>
      <c r="E25" s="62"/>
      <c r="F25" s="62"/>
      <c r="G25" s="63"/>
      <c r="H25" s="62"/>
      <c r="I25" s="56"/>
      <c r="J25" s="56"/>
      <c r="K25" s="62"/>
      <c r="L25" s="62"/>
      <c r="M25" s="62"/>
      <c r="N25" s="62"/>
      <c r="O25" s="62"/>
      <c r="P25" s="62"/>
      <c r="Q25" s="62"/>
      <c r="R25" s="36">
        <f>IF(ISBLANK(D25)=FALSE,IF(H25='.'!$A$9,13,16),)</f>
        <v>0</v>
      </c>
      <c r="S25" s="43"/>
      <c r="IG25" s="37">
        <v>16</v>
      </c>
      <c r="IH25" s="37" t="e">
        <f>#REF!</f>
        <v>#REF!</v>
      </c>
    </row>
    <row r="26" spans="2:242" ht="12.75" customHeight="1">
      <c r="B26" s="54"/>
      <c r="C26" s="44">
        <f>IF(ISBLANK(D26),"",MAX($C$8:C25)+1)</f>
      </c>
      <c r="D26" s="56"/>
      <c r="E26" s="62"/>
      <c r="F26" s="62"/>
      <c r="G26" s="63"/>
      <c r="H26" s="62"/>
      <c r="I26" s="56"/>
      <c r="J26" s="56"/>
      <c r="K26" s="62"/>
      <c r="L26" s="62"/>
      <c r="M26" s="62"/>
      <c r="N26" s="62"/>
      <c r="O26" s="62"/>
      <c r="P26" s="62"/>
      <c r="Q26" s="62"/>
      <c r="R26" s="36">
        <f>IF(ISBLANK(D26)=FALSE,IF(H26='.'!$A$9,13,16),)</f>
        <v>0</v>
      </c>
      <c r="S26" s="43"/>
      <c r="IG26" s="37">
        <v>17</v>
      </c>
      <c r="IH26" s="37" t="e">
        <f>#REF!</f>
        <v>#REF!</v>
      </c>
    </row>
    <row r="27" spans="2:242" ht="12.75" customHeight="1">
      <c r="B27" s="54"/>
      <c r="C27" s="44">
        <f>IF(ISBLANK(D27),"",MAX($C$8:C26)+1)</f>
      </c>
      <c r="D27" s="56"/>
      <c r="E27" s="62"/>
      <c r="F27" s="62"/>
      <c r="G27" s="63"/>
      <c r="H27" s="62"/>
      <c r="I27" s="56"/>
      <c r="J27" s="56"/>
      <c r="K27" s="62"/>
      <c r="L27" s="62"/>
      <c r="M27" s="62"/>
      <c r="N27" s="62"/>
      <c r="O27" s="62"/>
      <c r="P27" s="62"/>
      <c r="Q27" s="62"/>
      <c r="R27" s="36">
        <f>IF(ISBLANK(D27)=FALSE,IF(H27='.'!$A$9,13,16),)</f>
        <v>0</v>
      </c>
      <c r="S27" s="43"/>
      <c r="IG27" s="37">
        <v>18</v>
      </c>
      <c r="IH27" s="37" t="e">
        <f>#REF!</f>
        <v>#REF!</v>
      </c>
    </row>
    <row r="28" spans="2:242" ht="12.75" customHeight="1">
      <c r="B28" s="54"/>
      <c r="C28" s="44">
        <f>IF(ISBLANK(D28),"",MAX($C$8:C27)+1)</f>
      </c>
      <c r="D28" s="56"/>
      <c r="E28" s="62"/>
      <c r="F28" s="62"/>
      <c r="G28" s="63"/>
      <c r="H28" s="62"/>
      <c r="I28" s="56"/>
      <c r="J28" s="56"/>
      <c r="K28" s="62"/>
      <c r="L28" s="62"/>
      <c r="M28" s="62"/>
      <c r="N28" s="62"/>
      <c r="O28" s="62"/>
      <c r="P28" s="62"/>
      <c r="Q28" s="62"/>
      <c r="R28" s="36">
        <f>IF(ISBLANK(D28)=FALSE,IF(H28='.'!$A$9,13,16),)</f>
        <v>0</v>
      </c>
      <c r="S28" s="43"/>
      <c r="IG28" s="37">
        <v>19</v>
      </c>
      <c r="IH28" s="37" t="e">
        <f>#REF!</f>
        <v>#REF!</v>
      </c>
    </row>
    <row r="29" spans="2:242" ht="12.75" customHeight="1">
      <c r="B29" s="54"/>
      <c r="C29" s="44">
        <f>IF(ISBLANK(D29),"",MAX($C$8:C28)+1)</f>
      </c>
      <c r="D29" s="56"/>
      <c r="E29" s="62"/>
      <c r="F29" s="62"/>
      <c r="G29" s="63"/>
      <c r="H29" s="62"/>
      <c r="I29" s="56"/>
      <c r="J29" s="56"/>
      <c r="K29" s="62"/>
      <c r="L29" s="62"/>
      <c r="M29" s="62"/>
      <c r="N29" s="62"/>
      <c r="O29" s="62"/>
      <c r="P29" s="62"/>
      <c r="Q29" s="62"/>
      <c r="R29" s="36">
        <f>IF(ISBLANK(D29)=FALSE,IF(H29='.'!$A$9,13,16),)</f>
        <v>0</v>
      </c>
      <c r="S29" s="43"/>
      <c r="IG29" s="37">
        <v>20</v>
      </c>
      <c r="IH29" s="37" t="e">
        <f>#REF!</f>
        <v>#REF!</v>
      </c>
    </row>
    <row r="30" spans="2:19" ht="12.75" customHeight="1">
      <c r="B30" s="54"/>
      <c r="C30" s="44">
        <f>IF(ISBLANK(D30),"",MAX($C$8:C29)+1)</f>
      </c>
      <c r="D30" s="56"/>
      <c r="E30" s="62"/>
      <c r="F30" s="62"/>
      <c r="G30" s="63"/>
      <c r="H30" s="62"/>
      <c r="I30" s="56"/>
      <c r="J30" s="56"/>
      <c r="K30" s="62"/>
      <c r="L30" s="62"/>
      <c r="M30" s="62"/>
      <c r="N30" s="62"/>
      <c r="O30" s="62"/>
      <c r="P30" s="62"/>
      <c r="Q30" s="62"/>
      <c r="R30" s="36">
        <f>IF(ISBLANK(D30)=FALSE,IF(H30='.'!$A$9,13,16),)</f>
        <v>0</v>
      </c>
      <c r="S30" s="43"/>
    </row>
    <row r="31" spans="2:19" ht="12.75" customHeight="1">
      <c r="B31" s="54"/>
      <c r="C31" s="44">
        <f>IF(ISBLANK(D31),"",MAX($C$8:C30)+1)</f>
      </c>
      <c r="D31" s="56"/>
      <c r="E31" s="62"/>
      <c r="F31" s="62"/>
      <c r="G31" s="63"/>
      <c r="H31" s="62"/>
      <c r="I31" s="56"/>
      <c r="J31" s="56"/>
      <c r="K31" s="62"/>
      <c r="L31" s="62"/>
      <c r="M31" s="62"/>
      <c r="N31" s="62"/>
      <c r="O31" s="62"/>
      <c r="P31" s="62"/>
      <c r="Q31" s="62"/>
      <c r="R31" s="36">
        <f>IF(ISBLANK(D31)=FALSE,IF(H31='.'!$A$9,13,16),)</f>
        <v>0</v>
      </c>
      <c r="S31" s="43"/>
    </row>
    <row r="32" spans="2:19" ht="12.75" customHeight="1">
      <c r="B32" s="54"/>
      <c r="C32" s="44">
        <f>IF(ISBLANK(D32),"",MAX($C$8:C31)+1)</f>
      </c>
      <c r="D32" s="56"/>
      <c r="E32" s="62"/>
      <c r="F32" s="62"/>
      <c r="G32" s="63"/>
      <c r="H32" s="62"/>
      <c r="I32" s="56"/>
      <c r="J32" s="56"/>
      <c r="K32" s="62"/>
      <c r="L32" s="62"/>
      <c r="M32" s="62"/>
      <c r="N32" s="62"/>
      <c r="O32" s="62"/>
      <c r="P32" s="62"/>
      <c r="Q32" s="62"/>
      <c r="R32" s="36">
        <f>IF(ISBLANK(D32)=FALSE,IF(H32='.'!$A$9,13,16),)</f>
        <v>0</v>
      </c>
      <c r="S32" s="43"/>
    </row>
    <row r="33" spans="2:19" ht="12.75" customHeight="1">
      <c r="B33" s="54"/>
      <c r="C33" s="44">
        <f>IF(ISBLANK(D33),"",MAX($C$8:C32)+1)</f>
      </c>
      <c r="D33" s="56"/>
      <c r="E33" s="62"/>
      <c r="F33" s="62"/>
      <c r="G33" s="63"/>
      <c r="H33" s="62"/>
      <c r="I33" s="56"/>
      <c r="J33" s="56"/>
      <c r="K33" s="62"/>
      <c r="L33" s="62"/>
      <c r="M33" s="62"/>
      <c r="N33" s="62"/>
      <c r="O33" s="62"/>
      <c r="P33" s="62"/>
      <c r="Q33" s="62"/>
      <c r="R33" s="36">
        <f>IF(ISBLANK(D33)=FALSE,IF(H33='.'!$A$9,13,16),)</f>
        <v>0</v>
      </c>
      <c r="S33" s="43"/>
    </row>
    <row r="34" spans="2:19" ht="12.75" customHeight="1">
      <c r="B34" s="54"/>
      <c r="C34" s="44">
        <f>IF(ISBLANK(D34),"",MAX($C$8:C33)+1)</f>
      </c>
      <c r="D34" s="56"/>
      <c r="E34" s="62"/>
      <c r="F34" s="62"/>
      <c r="G34" s="63"/>
      <c r="H34" s="62"/>
      <c r="I34" s="56"/>
      <c r="J34" s="56"/>
      <c r="K34" s="62"/>
      <c r="L34" s="62"/>
      <c r="M34" s="62"/>
      <c r="N34" s="62"/>
      <c r="O34" s="62"/>
      <c r="P34" s="62"/>
      <c r="Q34" s="62"/>
      <c r="R34" s="36">
        <f>IF(ISBLANK(D34)=FALSE,IF(H34='.'!$A$9,13,16),)</f>
        <v>0</v>
      </c>
      <c r="S34" s="43"/>
    </row>
    <row r="35" spans="2:19" ht="12.75" customHeight="1">
      <c r="B35" s="54"/>
      <c r="C35" s="44">
        <f>IF(ISBLANK(D35),"",MAX($C$8:C34)+1)</f>
      </c>
      <c r="D35" s="56"/>
      <c r="E35" s="62"/>
      <c r="F35" s="62"/>
      <c r="G35" s="63"/>
      <c r="H35" s="62"/>
      <c r="I35" s="56"/>
      <c r="J35" s="56"/>
      <c r="K35" s="62"/>
      <c r="L35" s="62"/>
      <c r="M35" s="62"/>
      <c r="N35" s="62"/>
      <c r="O35" s="62"/>
      <c r="P35" s="62"/>
      <c r="Q35" s="62"/>
      <c r="R35" s="36">
        <f>IF(ISBLANK(D35)=FALSE,IF(H35='.'!$A$9,13,16),)</f>
        <v>0</v>
      </c>
      <c r="S35" s="43"/>
    </row>
    <row r="36" spans="2:19" ht="12.75" customHeight="1">
      <c r="B36" s="54"/>
      <c r="C36" s="44">
        <f>IF(ISBLANK(D36),"",MAX($C$8:C35)+1)</f>
      </c>
      <c r="D36" s="56"/>
      <c r="E36" s="62"/>
      <c r="F36" s="62"/>
      <c r="G36" s="63"/>
      <c r="H36" s="62"/>
      <c r="I36" s="56"/>
      <c r="J36" s="56"/>
      <c r="K36" s="62"/>
      <c r="L36" s="62"/>
      <c r="M36" s="62"/>
      <c r="N36" s="62"/>
      <c r="O36" s="62"/>
      <c r="P36" s="62"/>
      <c r="Q36" s="62"/>
      <c r="R36" s="36">
        <f>IF(ISBLANK(D36)=FALSE,IF(H36='.'!$A$9,13,16),)</f>
        <v>0</v>
      </c>
      <c r="S36" s="43"/>
    </row>
    <row r="37" spans="2:19" ht="12.75" customHeight="1">
      <c r="B37" s="54"/>
      <c r="C37" s="44">
        <f>IF(ISBLANK(D37),"",MAX($C$8:C36)+1)</f>
      </c>
      <c r="D37" s="56"/>
      <c r="E37" s="62"/>
      <c r="F37" s="62"/>
      <c r="G37" s="63"/>
      <c r="H37" s="62"/>
      <c r="I37" s="56"/>
      <c r="J37" s="56"/>
      <c r="K37" s="62"/>
      <c r="L37" s="62"/>
      <c r="M37" s="62"/>
      <c r="N37" s="62"/>
      <c r="O37" s="62"/>
      <c r="P37" s="62"/>
      <c r="Q37" s="62"/>
      <c r="R37" s="36">
        <f>IF(ISBLANK(D37)=FALSE,IF(H37='.'!$A$9,13,16),)</f>
        <v>0</v>
      </c>
      <c r="S37" s="43"/>
    </row>
    <row r="38" spans="2:19" ht="12.75" customHeight="1">
      <c r="B38" s="54"/>
      <c r="C38" s="44">
        <f>IF(ISBLANK(D38),"",MAX($C$8:C37)+1)</f>
      </c>
      <c r="D38" s="56"/>
      <c r="E38" s="62"/>
      <c r="F38" s="62"/>
      <c r="G38" s="63"/>
      <c r="H38" s="62"/>
      <c r="I38" s="56"/>
      <c r="J38" s="56"/>
      <c r="K38" s="62"/>
      <c r="L38" s="62"/>
      <c r="M38" s="62"/>
      <c r="N38" s="62"/>
      <c r="O38" s="62"/>
      <c r="P38" s="62"/>
      <c r="Q38" s="62"/>
      <c r="R38" s="36">
        <f>IF(ISBLANK(D38)=FALSE,IF(H38='.'!$A$9,13,16),)</f>
        <v>0</v>
      </c>
      <c r="S38" s="43"/>
    </row>
    <row r="39" spans="2:19" ht="12.75" customHeight="1">
      <c r="B39" s="54"/>
      <c r="C39" s="44">
        <f>IF(ISBLANK(D39),"",MAX($C$8:C38)+1)</f>
      </c>
      <c r="D39" s="56"/>
      <c r="E39" s="62"/>
      <c r="F39" s="62"/>
      <c r="G39" s="63"/>
      <c r="H39" s="62"/>
      <c r="I39" s="56"/>
      <c r="J39" s="56"/>
      <c r="K39" s="62"/>
      <c r="L39" s="62"/>
      <c r="M39" s="62"/>
      <c r="N39" s="62"/>
      <c r="O39" s="62"/>
      <c r="P39" s="62"/>
      <c r="Q39" s="62"/>
      <c r="R39" s="36">
        <f>IF(ISBLANK(D39)=FALSE,IF(H39='.'!$A$9,13,16),)</f>
        <v>0</v>
      </c>
      <c r="S39" s="43"/>
    </row>
    <row r="40" spans="2:19" ht="12.75" customHeight="1">
      <c r="B40" s="54"/>
      <c r="C40" s="44">
        <f>IF(ISBLANK(D40),"",MAX($C$8:C39)+1)</f>
      </c>
      <c r="D40" s="56"/>
      <c r="E40" s="62"/>
      <c r="F40" s="62"/>
      <c r="G40" s="63"/>
      <c r="H40" s="62"/>
      <c r="I40" s="56"/>
      <c r="J40" s="56"/>
      <c r="K40" s="62"/>
      <c r="L40" s="62"/>
      <c r="M40" s="62"/>
      <c r="N40" s="62"/>
      <c r="O40" s="62"/>
      <c r="P40" s="62"/>
      <c r="Q40" s="62"/>
      <c r="R40" s="36">
        <f>IF(ISBLANK(D40)=FALSE,IF(H40='.'!$A$9,13,16),)</f>
        <v>0</v>
      </c>
      <c r="S40" s="43"/>
    </row>
    <row r="41" spans="2:19" ht="12.75" customHeight="1">
      <c r="B41" s="54"/>
      <c r="C41" s="44">
        <f>IF(ISBLANK(D41),"",MAX($C$8:C40)+1)</f>
      </c>
      <c r="D41" s="56"/>
      <c r="E41" s="62"/>
      <c r="F41" s="62"/>
      <c r="G41" s="63"/>
      <c r="H41" s="62"/>
      <c r="I41" s="56"/>
      <c r="J41" s="56"/>
      <c r="K41" s="62"/>
      <c r="L41" s="62"/>
      <c r="M41" s="62"/>
      <c r="N41" s="62"/>
      <c r="O41" s="62"/>
      <c r="P41" s="62"/>
      <c r="Q41" s="62"/>
      <c r="R41" s="36">
        <f>IF(ISBLANK(D41)=FALSE,IF(H41='.'!$A$9,13,16),)</f>
        <v>0</v>
      </c>
      <c r="S41" s="43"/>
    </row>
    <row r="42" spans="2:19" ht="12.75" customHeight="1">
      <c r="B42" s="54"/>
      <c r="C42" s="44">
        <f>IF(ISBLANK(D42),"",MAX($C$8:C41)+1)</f>
      </c>
      <c r="D42" s="56"/>
      <c r="E42" s="62"/>
      <c r="F42" s="62"/>
      <c r="G42" s="63"/>
      <c r="H42" s="62"/>
      <c r="I42" s="56"/>
      <c r="J42" s="56"/>
      <c r="K42" s="62"/>
      <c r="L42" s="62"/>
      <c r="M42" s="62"/>
      <c r="N42" s="62"/>
      <c r="O42" s="62"/>
      <c r="P42" s="62"/>
      <c r="Q42" s="62"/>
      <c r="R42" s="36">
        <f>IF(ISBLANK(D42)=FALSE,IF(H42='.'!$A$9,13,16),)</f>
        <v>0</v>
      </c>
      <c r="S42" s="43"/>
    </row>
    <row r="43" spans="2:19" ht="12.75" customHeight="1">
      <c r="B43" s="54"/>
      <c r="C43" s="44">
        <f>IF(ISBLANK(D43),"",MAX($C$8:C42)+1)</f>
      </c>
      <c r="D43" s="56"/>
      <c r="E43" s="62"/>
      <c r="F43" s="62"/>
      <c r="G43" s="63"/>
      <c r="H43" s="62"/>
      <c r="I43" s="56"/>
      <c r="J43" s="56"/>
      <c r="K43" s="62"/>
      <c r="L43" s="62"/>
      <c r="M43" s="62"/>
      <c r="N43" s="62"/>
      <c r="O43" s="62"/>
      <c r="P43" s="62"/>
      <c r="Q43" s="62"/>
      <c r="R43" s="36">
        <f>IF(ISBLANK(D43)=FALSE,IF(H43='.'!$A$9,13,16),)</f>
        <v>0</v>
      </c>
      <c r="S43" s="43"/>
    </row>
    <row r="44" spans="2:19" ht="12.75" customHeight="1">
      <c r="B44" s="54"/>
      <c r="C44" s="44">
        <f>IF(ISBLANK(D44),"",MAX($C$8:C43)+1)</f>
      </c>
      <c r="D44" s="56"/>
      <c r="E44" s="62"/>
      <c r="F44" s="62"/>
      <c r="G44" s="63"/>
      <c r="H44" s="62"/>
      <c r="I44" s="56"/>
      <c r="J44" s="56"/>
      <c r="K44" s="62"/>
      <c r="L44" s="62"/>
      <c r="M44" s="62"/>
      <c r="N44" s="62"/>
      <c r="O44" s="62"/>
      <c r="P44" s="62"/>
      <c r="Q44" s="62"/>
      <c r="R44" s="36">
        <f>IF(ISBLANK(D44)=FALSE,IF(H44='.'!$A$9,13,16),)</f>
        <v>0</v>
      </c>
      <c r="S44" s="43"/>
    </row>
    <row r="45" spans="2:19" ht="12.75" customHeight="1">
      <c r="B45" s="54"/>
      <c r="C45" s="44">
        <f>IF(ISBLANK(D45),"",MAX($C$8:C44)+1)</f>
      </c>
      <c r="D45" s="56"/>
      <c r="E45" s="62"/>
      <c r="F45" s="62"/>
      <c r="G45" s="63"/>
      <c r="H45" s="62"/>
      <c r="I45" s="56"/>
      <c r="J45" s="56"/>
      <c r="K45" s="62"/>
      <c r="L45" s="62"/>
      <c r="M45" s="62"/>
      <c r="N45" s="62"/>
      <c r="O45" s="62"/>
      <c r="P45" s="62"/>
      <c r="Q45" s="62"/>
      <c r="R45" s="36">
        <f>IF(ISBLANK(D45)=FALSE,IF(H45='.'!$A$9,13,16),)</f>
        <v>0</v>
      </c>
      <c r="S45" s="43"/>
    </row>
    <row r="46" spans="2:19" ht="12.75" customHeight="1">
      <c r="B46" s="54"/>
      <c r="C46" s="44">
        <f>IF(ISBLANK(D46),"",MAX($C$8:C45)+1)</f>
      </c>
      <c r="D46" s="56"/>
      <c r="E46" s="62"/>
      <c r="F46" s="62"/>
      <c r="G46" s="63"/>
      <c r="H46" s="62"/>
      <c r="I46" s="56"/>
      <c r="J46" s="56"/>
      <c r="K46" s="62"/>
      <c r="L46" s="62"/>
      <c r="M46" s="62"/>
      <c r="N46" s="62"/>
      <c r="O46" s="62"/>
      <c r="P46" s="62"/>
      <c r="Q46" s="62"/>
      <c r="R46" s="36">
        <f>IF(ISBLANK(D46)=FALSE,IF(H46='.'!$A$9,13,16),)</f>
        <v>0</v>
      </c>
      <c r="S46" s="43"/>
    </row>
    <row r="47" spans="2:19" ht="12.75" customHeight="1">
      <c r="B47" s="54"/>
      <c r="C47" s="44">
        <f>IF(ISBLANK(D47),"",MAX($C$8:C46)+1)</f>
      </c>
      <c r="D47" s="56"/>
      <c r="E47" s="62"/>
      <c r="F47" s="62"/>
      <c r="G47" s="63"/>
      <c r="H47" s="62"/>
      <c r="I47" s="56"/>
      <c r="J47" s="56"/>
      <c r="K47" s="62"/>
      <c r="L47" s="62"/>
      <c r="M47" s="62"/>
      <c r="N47" s="62"/>
      <c r="O47" s="62"/>
      <c r="P47" s="62"/>
      <c r="Q47" s="62"/>
      <c r="R47" s="36">
        <f>IF(ISBLANK(D47)=FALSE,IF(H47='.'!$A$9,13,16),)</f>
        <v>0</v>
      </c>
      <c r="S47" s="43"/>
    </row>
    <row r="48" spans="2:19" ht="12.75" customHeight="1">
      <c r="B48" s="54"/>
      <c r="C48" s="44">
        <f>IF(ISBLANK(D48),"",MAX($C$8:C47)+1)</f>
      </c>
      <c r="D48" s="56"/>
      <c r="E48" s="62"/>
      <c r="F48" s="62"/>
      <c r="G48" s="63"/>
      <c r="H48" s="62"/>
      <c r="I48" s="56"/>
      <c r="J48" s="56"/>
      <c r="K48" s="62"/>
      <c r="L48" s="62"/>
      <c r="M48" s="62"/>
      <c r="N48" s="62"/>
      <c r="O48" s="62"/>
      <c r="P48" s="62"/>
      <c r="Q48" s="62"/>
      <c r="R48" s="36">
        <f>IF(ISBLANK(D48)=FALSE,IF(H48='.'!$A$9,13,16),)</f>
        <v>0</v>
      </c>
      <c r="S48" s="43"/>
    </row>
    <row r="49" spans="2:19" ht="12.75" customHeight="1">
      <c r="B49" s="54"/>
      <c r="C49" s="44">
        <f>IF(ISBLANK(D49),"",MAX($C$8:C48)+1)</f>
      </c>
      <c r="D49" s="56"/>
      <c r="E49" s="62"/>
      <c r="F49" s="62"/>
      <c r="G49" s="63"/>
      <c r="H49" s="62"/>
      <c r="I49" s="56"/>
      <c r="J49" s="56"/>
      <c r="K49" s="62"/>
      <c r="L49" s="62"/>
      <c r="M49" s="62"/>
      <c r="N49" s="62"/>
      <c r="O49" s="62"/>
      <c r="P49" s="62"/>
      <c r="Q49" s="62"/>
      <c r="R49" s="36">
        <f>IF(ISBLANK(D49)=FALSE,IF(H49='.'!$A$9,13,16),)</f>
        <v>0</v>
      </c>
      <c r="S49" s="43"/>
    </row>
    <row r="50" spans="2:19" ht="12.75" customHeight="1">
      <c r="B50" s="54"/>
      <c r="C50" s="44">
        <f>IF(ISBLANK(D50),"",MAX($C$8:C49)+1)</f>
      </c>
      <c r="D50" s="56"/>
      <c r="E50" s="62"/>
      <c r="F50" s="62"/>
      <c r="G50" s="63"/>
      <c r="H50" s="62"/>
      <c r="I50" s="56"/>
      <c r="J50" s="56"/>
      <c r="K50" s="62"/>
      <c r="L50" s="62"/>
      <c r="M50" s="62"/>
      <c r="N50" s="62"/>
      <c r="O50" s="62"/>
      <c r="P50" s="62"/>
      <c r="Q50" s="62"/>
      <c r="R50" s="36">
        <f>IF(ISBLANK(D50)=FALSE,IF(H50='.'!$A$9,13,16),)</f>
        <v>0</v>
      </c>
      <c r="S50" s="43"/>
    </row>
    <row r="51" spans="2:19" ht="12.75" customHeight="1">
      <c r="B51" s="54"/>
      <c r="C51" s="44">
        <f>IF(ISBLANK(D51),"",MAX($C$8:C50)+1)</f>
      </c>
      <c r="D51" s="56"/>
      <c r="E51" s="62"/>
      <c r="F51" s="62"/>
      <c r="G51" s="63"/>
      <c r="H51" s="62"/>
      <c r="I51" s="56"/>
      <c r="J51" s="56"/>
      <c r="K51" s="62"/>
      <c r="L51" s="62"/>
      <c r="M51" s="62"/>
      <c r="N51" s="62"/>
      <c r="O51" s="62"/>
      <c r="P51" s="62"/>
      <c r="Q51" s="62"/>
      <c r="R51" s="36">
        <f>IF(ISBLANK(D51)=FALSE,IF(H51='.'!$A$9,13,16),)</f>
        <v>0</v>
      </c>
      <c r="S51" s="43"/>
    </row>
    <row r="52" spans="2:19" ht="12.75" customHeight="1">
      <c r="B52" s="54"/>
      <c r="C52" s="44">
        <f>IF(ISBLANK(D52),"",MAX($C$8:C51)+1)</f>
      </c>
      <c r="D52" s="56"/>
      <c r="E52" s="62"/>
      <c r="F52" s="62"/>
      <c r="G52" s="63"/>
      <c r="H52" s="62"/>
      <c r="I52" s="56"/>
      <c r="J52" s="56"/>
      <c r="K52" s="62"/>
      <c r="L52" s="62"/>
      <c r="M52" s="62"/>
      <c r="N52" s="62"/>
      <c r="O52" s="62"/>
      <c r="P52" s="62"/>
      <c r="Q52" s="62"/>
      <c r="R52" s="36">
        <f>IF(ISBLANK(D52)=FALSE,IF(H52='.'!$A$9,13,16),)</f>
        <v>0</v>
      </c>
      <c r="S52" s="43"/>
    </row>
    <row r="53" spans="2:19" ht="12.75" customHeight="1">
      <c r="B53" s="54"/>
      <c r="C53" s="44">
        <f>IF(ISBLANK(D53),"",MAX($C$8:C52)+1)</f>
      </c>
      <c r="D53" s="56"/>
      <c r="E53" s="62"/>
      <c r="F53" s="62"/>
      <c r="G53" s="63"/>
      <c r="H53" s="62"/>
      <c r="I53" s="56"/>
      <c r="J53" s="56"/>
      <c r="K53" s="62"/>
      <c r="L53" s="62"/>
      <c r="M53" s="62"/>
      <c r="N53" s="62"/>
      <c r="O53" s="62"/>
      <c r="P53" s="62"/>
      <c r="Q53" s="62"/>
      <c r="R53" s="36">
        <f>IF(ISBLANK(D53)=FALSE,IF(H53='.'!$A$9,13,16),)</f>
        <v>0</v>
      </c>
      <c r="S53" s="43"/>
    </row>
    <row r="54" spans="2:19" ht="12.75" customHeight="1">
      <c r="B54" s="54"/>
      <c r="C54" s="44">
        <f>IF(ISBLANK(D54),"",MAX($C$8:C53)+1)</f>
      </c>
      <c r="D54" s="56"/>
      <c r="E54" s="62"/>
      <c r="F54" s="62"/>
      <c r="G54" s="63"/>
      <c r="H54" s="62"/>
      <c r="I54" s="56"/>
      <c r="J54" s="56"/>
      <c r="K54" s="62"/>
      <c r="L54" s="62"/>
      <c r="M54" s="62"/>
      <c r="N54" s="62"/>
      <c r="O54" s="62"/>
      <c r="P54" s="62"/>
      <c r="Q54" s="62"/>
      <c r="R54" s="36">
        <f>IF(ISBLANK(D54)=FALSE,IF(H54='.'!$A$9,13,16),)</f>
        <v>0</v>
      </c>
      <c r="S54" s="43"/>
    </row>
    <row r="55" spans="2:19" ht="12.75" customHeight="1">
      <c r="B55" s="54"/>
      <c r="C55" s="44">
        <f>IF(ISBLANK(D55),"",MAX($C$8:C54)+1)</f>
      </c>
      <c r="D55" s="56"/>
      <c r="E55" s="62"/>
      <c r="F55" s="62"/>
      <c r="G55" s="63"/>
      <c r="H55" s="62"/>
      <c r="I55" s="56"/>
      <c r="J55" s="56"/>
      <c r="K55" s="62"/>
      <c r="L55" s="62"/>
      <c r="M55" s="62"/>
      <c r="N55" s="62"/>
      <c r="O55" s="62"/>
      <c r="P55" s="62"/>
      <c r="Q55" s="62"/>
      <c r="R55" s="36">
        <f>IF(ISBLANK(D55)=FALSE,IF(H55='.'!$A$9,13,16),)</f>
        <v>0</v>
      </c>
      <c r="S55" s="43"/>
    </row>
    <row r="56" spans="2:19" ht="12.75" customHeight="1">
      <c r="B56" s="54"/>
      <c r="C56" s="44">
        <f>IF(ISBLANK(D56),"",MAX($C$8:C55)+1)</f>
      </c>
      <c r="D56" s="56"/>
      <c r="E56" s="62"/>
      <c r="F56" s="62"/>
      <c r="G56" s="63"/>
      <c r="H56" s="62"/>
      <c r="I56" s="56"/>
      <c r="J56" s="56"/>
      <c r="K56" s="62"/>
      <c r="L56" s="62"/>
      <c r="M56" s="62"/>
      <c r="N56" s="62"/>
      <c r="O56" s="62"/>
      <c r="P56" s="62"/>
      <c r="Q56" s="62"/>
      <c r="R56" s="36">
        <f>IF(ISBLANK(D56)=FALSE,IF(H56='.'!$A$9,13,16),)</f>
        <v>0</v>
      </c>
      <c r="S56" s="43"/>
    </row>
    <row r="57" spans="2:19" ht="12.75" customHeight="1">
      <c r="B57" s="54"/>
      <c r="C57" s="44">
        <f>IF(ISBLANK(D57),"",MAX($C$8:C56)+1)</f>
      </c>
      <c r="D57" s="56"/>
      <c r="E57" s="62"/>
      <c r="F57" s="62"/>
      <c r="G57" s="63"/>
      <c r="H57" s="62"/>
      <c r="I57" s="56"/>
      <c r="J57" s="56"/>
      <c r="K57" s="62"/>
      <c r="L57" s="62"/>
      <c r="M57" s="62"/>
      <c r="N57" s="62"/>
      <c r="O57" s="62"/>
      <c r="P57" s="62"/>
      <c r="Q57" s="62"/>
      <c r="R57" s="36">
        <f>IF(ISBLANK(D57)=FALSE,IF(H57='.'!$A$9,13,16),)</f>
        <v>0</v>
      </c>
      <c r="S57" s="43"/>
    </row>
    <row r="58" spans="2:19" ht="12.75" customHeight="1">
      <c r="B58" s="54"/>
      <c r="C58" s="44">
        <f>IF(ISBLANK(D58),"",MAX($C$8:C57)+1)</f>
      </c>
      <c r="D58" s="56"/>
      <c r="E58" s="62"/>
      <c r="F58" s="62"/>
      <c r="G58" s="63"/>
      <c r="H58" s="62"/>
      <c r="I58" s="56"/>
      <c r="J58" s="56"/>
      <c r="K58" s="62"/>
      <c r="L58" s="62"/>
      <c r="M58" s="62"/>
      <c r="N58" s="62"/>
      <c r="O58" s="62"/>
      <c r="P58" s="62"/>
      <c r="Q58" s="62"/>
      <c r="R58" s="36">
        <f>IF(ISBLANK(D58)=FALSE,IF(H58='.'!$A$9,13,16),)</f>
        <v>0</v>
      </c>
      <c r="S58" s="43"/>
    </row>
    <row r="59" spans="2:19" ht="12.75" customHeight="1">
      <c r="B59" s="54"/>
      <c r="C59" s="44">
        <f>IF(ISBLANK(D59),"",MAX($C$8:C58)+1)</f>
      </c>
      <c r="D59" s="56"/>
      <c r="E59" s="62"/>
      <c r="F59" s="62"/>
      <c r="G59" s="63"/>
      <c r="H59" s="62"/>
      <c r="I59" s="56"/>
      <c r="J59" s="56"/>
      <c r="K59" s="62"/>
      <c r="L59" s="62"/>
      <c r="M59" s="62"/>
      <c r="N59" s="62"/>
      <c r="O59" s="62"/>
      <c r="P59" s="62"/>
      <c r="Q59" s="62"/>
      <c r="R59" s="36">
        <f>IF(ISBLANK(D59)=FALSE,IF(H59='.'!$A$9,13,16),)</f>
        <v>0</v>
      </c>
      <c r="S59" s="43"/>
    </row>
    <row r="60" spans="2:19" ht="12.75" customHeight="1">
      <c r="B60" s="54"/>
      <c r="C60" s="44">
        <f>IF(ISBLANK(D60),"",MAX($C$8:C59)+1)</f>
      </c>
      <c r="D60" s="56"/>
      <c r="E60" s="62"/>
      <c r="F60" s="62"/>
      <c r="G60" s="63"/>
      <c r="H60" s="62"/>
      <c r="I60" s="56"/>
      <c r="J60" s="56"/>
      <c r="K60" s="62"/>
      <c r="L60" s="62"/>
      <c r="M60" s="62"/>
      <c r="N60" s="62"/>
      <c r="O60" s="62"/>
      <c r="P60" s="62"/>
      <c r="Q60" s="62"/>
      <c r="R60" s="36">
        <f>IF(ISBLANK(D60)=FALSE,IF(H60='.'!$A$9,13,16),)</f>
        <v>0</v>
      </c>
      <c r="S60" s="43"/>
    </row>
    <row r="61" spans="2:19" ht="12.75" customHeight="1">
      <c r="B61" s="54"/>
      <c r="C61" s="44">
        <f>IF(ISBLANK(D61),"",MAX($C$8:C60)+1)</f>
      </c>
      <c r="D61" s="56"/>
      <c r="E61" s="62"/>
      <c r="F61" s="62"/>
      <c r="G61" s="63"/>
      <c r="H61" s="62"/>
      <c r="I61" s="56"/>
      <c r="J61" s="56"/>
      <c r="K61" s="62"/>
      <c r="L61" s="62"/>
      <c r="M61" s="62"/>
      <c r="N61" s="62"/>
      <c r="O61" s="62"/>
      <c r="P61" s="62"/>
      <c r="Q61" s="62"/>
      <c r="R61" s="36">
        <f>IF(ISBLANK(D61)=FALSE,IF(H61='.'!$A$9,13,16),)</f>
        <v>0</v>
      </c>
      <c r="S61" s="43"/>
    </row>
    <row r="62" spans="2:19" ht="12.75" customHeight="1">
      <c r="B62" s="54"/>
      <c r="C62" s="44">
        <f>IF(ISBLANK(D62),"",MAX($C$8:C61)+1)</f>
      </c>
      <c r="D62" s="56"/>
      <c r="E62" s="62"/>
      <c r="F62" s="62"/>
      <c r="G62" s="63"/>
      <c r="H62" s="62"/>
      <c r="I62" s="56"/>
      <c r="J62" s="56"/>
      <c r="K62" s="62"/>
      <c r="L62" s="62"/>
      <c r="M62" s="62"/>
      <c r="N62" s="62"/>
      <c r="O62" s="62"/>
      <c r="P62" s="62"/>
      <c r="Q62" s="62"/>
      <c r="R62" s="36">
        <f>IF(ISBLANK(D62)=FALSE,IF(H62='.'!$A$9,13,16),)</f>
        <v>0</v>
      </c>
      <c r="S62" s="43"/>
    </row>
    <row r="63" spans="2:19" ht="12.75" customHeight="1">
      <c r="B63" s="54"/>
      <c r="C63" s="44">
        <f>IF(ISBLANK(D63),"",MAX($C$8:C62)+1)</f>
      </c>
      <c r="D63" s="56"/>
      <c r="E63" s="62"/>
      <c r="F63" s="62"/>
      <c r="G63" s="63"/>
      <c r="H63" s="62"/>
      <c r="I63" s="56"/>
      <c r="J63" s="56"/>
      <c r="K63" s="62"/>
      <c r="L63" s="62"/>
      <c r="M63" s="62"/>
      <c r="N63" s="62"/>
      <c r="O63" s="62"/>
      <c r="P63" s="62"/>
      <c r="Q63" s="62"/>
      <c r="R63" s="36">
        <f>IF(ISBLANK(D63)=FALSE,IF(H63='.'!$A$9,13,16),)</f>
        <v>0</v>
      </c>
      <c r="S63" s="43"/>
    </row>
    <row r="64" spans="2:19" ht="12.75" customHeight="1">
      <c r="B64" s="54"/>
      <c r="C64" s="44">
        <f>IF(ISBLANK(D64),"",MAX($C$8:C63)+1)</f>
      </c>
      <c r="D64" s="56"/>
      <c r="E64" s="62"/>
      <c r="F64" s="62"/>
      <c r="G64" s="63"/>
      <c r="H64" s="62"/>
      <c r="I64" s="56"/>
      <c r="J64" s="56"/>
      <c r="K64" s="62"/>
      <c r="L64" s="62"/>
      <c r="M64" s="62"/>
      <c r="N64" s="62"/>
      <c r="O64" s="62"/>
      <c r="P64" s="62"/>
      <c r="Q64" s="62"/>
      <c r="R64" s="36">
        <f>IF(ISBLANK(D64)=FALSE,IF(H64='.'!$A$9,13,16),)</f>
        <v>0</v>
      </c>
      <c r="S64" s="43"/>
    </row>
    <row r="65" spans="2:19" ht="12.75" customHeight="1">
      <c r="B65" s="54"/>
      <c r="C65" s="44">
        <f>IF(ISBLANK(D65),"",MAX($C$8:C64)+1)</f>
      </c>
      <c r="D65" s="56"/>
      <c r="E65" s="62"/>
      <c r="F65" s="62"/>
      <c r="G65" s="63"/>
      <c r="H65" s="62"/>
      <c r="I65" s="56"/>
      <c r="J65" s="56"/>
      <c r="K65" s="62"/>
      <c r="L65" s="62"/>
      <c r="M65" s="62"/>
      <c r="N65" s="62"/>
      <c r="O65" s="62"/>
      <c r="P65" s="62"/>
      <c r="Q65" s="62"/>
      <c r="R65" s="36">
        <f>IF(ISBLANK(D65)=FALSE,IF(H65='.'!$A$9,13,16),)</f>
        <v>0</v>
      </c>
      <c r="S65" s="43"/>
    </row>
    <row r="66" spans="2:19" ht="12.75" customHeight="1">
      <c r="B66" s="54"/>
      <c r="C66" s="44">
        <f>IF(ISBLANK(D66),"",MAX($C$8:C65)+1)</f>
      </c>
      <c r="D66" s="56"/>
      <c r="E66" s="62"/>
      <c r="F66" s="62"/>
      <c r="G66" s="63"/>
      <c r="H66" s="62"/>
      <c r="I66" s="56"/>
      <c r="J66" s="56"/>
      <c r="K66" s="62"/>
      <c r="L66" s="62"/>
      <c r="M66" s="62"/>
      <c r="N66" s="62"/>
      <c r="O66" s="62"/>
      <c r="P66" s="62"/>
      <c r="Q66" s="62"/>
      <c r="R66" s="36">
        <f>IF(ISBLANK(D66)=FALSE,IF(H66='.'!$A$9,13,16),)</f>
        <v>0</v>
      </c>
      <c r="S66" s="43"/>
    </row>
    <row r="67" spans="2:19" ht="12.75" customHeight="1">
      <c r="B67" s="54"/>
      <c r="C67" s="44">
        <f>IF(ISBLANK(D67),"",MAX($C$8:C66)+1)</f>
      </c>
      <c r="D67" s="56"/>
      <c r="E67" s="62"/>
      <c r="F67" s="62"/>
      <c r="G67" s="63"/>
      <c r="H67" s="62"/>
      <c r="I67" s="56"/>
      <c r="J67" s="56"/>
      <c r="K67" s="62"/>
      <c r="L67" s="62"/>
      <c r="M67" s="62"/>
      <c r="N67" s="62"/>
      <c r="O67" s="62"/>
      <c r="P67" s="62"/>
      <c r="Q67" s="62"/>
      <c r="R67" s="36">
        <f>IF(ISBLANK(D67)=FALSE,IF(H67='.'!$A$9,13,16),)</f>
        <v>0</v>
      </c>
      <c r="S67" s="43"/>
    </row>
    <row r="68" spans="2:19" ht="12.75" customHeight="1">
      <c r="B68" s="54"/>
      <c r="C68" s="44">
        <f>IF(ISBLANK(D68),"",MAX($C$8:C67)+1)</f>
      </c>
      <c r="D68" s="56"/>
      <c r="E68" s="62"/>
      <c r="F68" s="62"/>
      <c r="G68" s="63"/>
      <c r="H68" s="62"/>
      <c r="I68" s="56"/>
      <c r="J68" s="56"/>
      <c r="K68" s="62"/>
      <c r="L68" s="62"/>
      <c r="M68" s="62"/>
      <c r="N68" s="62"/>
      <c r="O68" s="62"/>
      <c r="P68" s="62"/>
      <c r="Q68" s="62"/>
      <c r="R68" s="36">
        <f>IF(ISBLANK(D68)=FALSE,IF(H68='.'!$A$9,13,16),)</f>
        <v>0</v>
      </c>
      <c r="S68" s="43"/>
    </row>
    <row r="69" spans="2:19" ht="12.75" customHeight="1">
      <c r="B69" s="54"/>
      <c r="C69" s="44">
        <f>IF(ISBLANK(D69),"",MAX($C$8:C68)+1)</f>
      </c>
      <c r="D69" s="56"/>
      <c r="E69" s="62"/>
      <c r="F69" s="62"/>
      <c r="G69" s="63"/>
      <c r="H69" s="62"/>
      <c r="I69" s="56"/>
      <c r="J69" s="56"/>
      <c r="K69" s="62"/>
      <c r="L69" s="62"/>
      <c r="M69" s="62"/>
      <c r="N69" s="62"/>
      <c r="O69" s="62"/>
      <c r="P69" s="62"/>
      <c r="Q69" s="62"/>
      <c r="R69" s="36">
        <f>IF(ISBLANK(D69)=FALSE,IF(H69='.'!$A$9,13,16),)</f>
        <v>0</v>
      </c>
      <c r="S69" s="43"/>
    </row>
    <row r="70" spans="2:19" ht="12.75" customHeight="1">
      <c r="B70" s="54"/>
      <c r="C70" s="44">
        <f>IF(ISBLANK(D70),"",MAX($C$8:C69)+1)</f>
      </c>
      <c r="D70" s="56"/>
      <c r="E70" s="62"/>
      <c r="F70" s="62"/>
      <c r="G70" s="63"/>
      <c r="H70" s="62"/>
      <c r="I70" s="56"/>
      <c r="J70" s="56"/>
      <c r="K70" s="62"/>
      <c r="L70" s="62"/>
      <c r="M70" s="62"/>
      <c r="N70" s="62"/>
      <c r="O70" s="62"/>
      <c r="P70" s="62"/>
      <c r="Q70" s="62"/>
      <c r="R70" s="36">
        <f>IF(ISBLANK(D70)=FALSE,IF(H70='.'!$A$9,13,16),)</f>
        <v>0</v>
      </c>
      <c r="S70" s="43"/>
    </row>
    <row r="71" spans="2:19" ht="12.75" customHeight="1">
      <c r="B71" s="54"/>
      <c r="C71" s="44">
        <f>IF(ISBLANK(D71),"",MAX($C$8:C70)+1)</f>
      </c>
      <c r="D71" s="56"/>
      <c r="E71" s="62"/>
      <c r="F71" s="62"/>
      <c r="G71" s="63"/>
      <c r="H71" s="62"/>
      <c r="I71" s="56"/>
      <c r="J71" s="56"/>
      <c r="K71" s="62"/>
      <c r="L71" s="62"/>
      <c r="M71" s="62"/>
      <c r="N71" s="62"/>
      <c r="O71" s="62"/>
      <c r="P71" s="62"/>
      <c r="Q71" s="62"/>
      <c r="R71" s="36">
        <f>IF(ISBLANK(D71)=FALSE,IF(H71='.'!$A$9,13,16),)</f>
        <v>0</v>
      </c>
      <c r="S71" s="43"/>
    </row>
    <row r="72" spans="2:19" ht="12.75" customHeight="1">
      <c r="B72" s="54"/>
      <c r="C72" s="44">
        <f>IF(ISBLANK(D72),"",MAX($C$8:C71)+1)</f>
      </c>
      <c r="D72" s="56"/>
      <c r="E72" s="62"/>
      <c r="F72" s="62"/>
      <c r="G72" s="63"/>
      <c r="H72" s="62"/>
      <c r="I72" s="56"/>
      <c r="J72" s="56"/>
      <c r="K72" s="62"/>
      <c r="L72" s="62"/>
      <c r="M72" s="62"/>
      <c r="N72" s="62"/>
      <c r="O72" s="62"/>
      <c r="P72" s="62"/>
      <c r="Q72" s="62"/>
      <c r="R72" s="36">
        <f>IF(ISBLANK(D72)=FALSE,IF(H72='.'!$A$9,13,16),)</f>
        <v>0</v>
      </c>
      <c r="S72" s="43"/>
    </row>
    <row r="73" spans="2:19" ht="12.75" customHeight="1">
      <c r="B73" s="54"/>
      <c r="C73" s="44">
        <f>IF(ISBLANK(D73),"",MAX($C$8:C72)+1)</f>
      </c>
      <c r="D73" s="56"/>
      <c r="E73" s="62"/>
      <c r="F73" s="62"/>
      <c r="G73" s="63"/>
      <c r="H73" s="62"/>
      <c r="I73" s="56"/>
      <c r="J73" s="56"/>
      <c r="K73" s="62"/>
      <c r="L73" s="62"/>
      <c r="M73" s="62"/>
      <c r="N73" s="62"/>
      <c r="O73" s="62"/>
      <c r="P73" s="62"/>
      <c r="Q73" s="62"/>
      <c r="R73" s="36">
        <f>IF(ISBLANK(D73)=FALSE,IF(H73='.'!$A$9,13,16),)</f>
        <v>0</v>
      </c>
      <c r="S73" s="43"/>
    </row>
    <row r="74" spans="2:19" ht="12.75" customHeight="1">
      <c r="B74" s="54"/>
      <c r="C74" s="44">
        <f>IF(ISBLANK(D74),"",MAX($C$8:C73)+1)</f>
      </c>
      <c r="D74" s="56"/>
      <c r="E74" s="62"/>
      <c r="F74" s="62"/>
      <c r="G74" s="63"/>
      <c r="H74" s="62"/>
      <c r="I74" s="56"/>
      <c r="J74" s="56"/>
      <c r="K74" s="62"/>
      <c r="L74" s="62"/>
      <c r="M74" s="62"/>
      <c r="N74" s="62"/>
      <c r="O74" s="62"/>
      <c r="P74" s="62"/>
      <c r="Q74" s="62"/>
      <c r="R74" s="36">
        <f>IF(ISBLANK(D74)=FALSE,IF(H74='.'!$A$9,13,16),)</f>
        <v>0</v>
      </c>
      <c r="S74" s="43"/>
    </row>
    <row r="75" spans="2:19" ht="12.75" customHeight="1">
      <c r="B75" s="54"/>
      <c r="C75" s="44">
        <f>IF(ISBLANK(D75),"",MAX($C$8:C74)+1)</f>
      </c>
      <c r="D75" s="56"/>
      <c r="E75" s="62"/>
      <c r="F75" s="62"/>
      <c r="G75" s="63"/>
      <c r="H75" s="62"/>
      <c r="I75" s="56"/>
      <c r="J75" s="56"/>
      <c r="K75" s="62"/>
      <c r="L75" s="62"/>
      <c r="M75" s="62"/>
      <c r="N75" s="62"/>
      <c r="O75" s="62"/>
      <c r="P75" s="62"/>
      <c r="Q75" s="62"/>
      <c r="R75" s="36">
        <f>IF(ISBLANK(D75)=FALSE,IF(H75='.'!$A$9,13,16),)</f>
        <v>0</v>
      </c>
      <c r="S75" s="43"/>
    </row>
    <row r="76" spans="2:19" ht="12.75" customHeight="1">
      <c r="B76" s="54"/>
      <c r="C76" s="44">
        <f>IF(ISBLANK(D76),"",MAX($C$8:C75)+1)</f>
      </c>
      <c r="D76" s="56"/>
      <c r="E76" s="62"/>
      <c r="F76" s="62"/>
      <c r="G76" s="63"/>
      <c r="H76" s="62"/>
      <c r="I76" s="56"/>
      <c r="J76" s="56"/>
      <c r="K76" s="62"/>
      <c r="L76" s="62"/>
      <c r="M76" s="62"/>
      <c r="N76" s="62"/>
      <c r="O76" s="62"/>
      <c r="P76" s="62"/>
      <c r="Q76" s="62"/>
      <c r="R76" s="36">
        <f>IF(ISBLANK(D76)=FALSE,IF(H76='.'!$A$9,13,16),)</f>
        <v>0</v>
      </c>
      <c r="S76" s="43"/>
    </row>
    <row r="77" spans="2:19" ht="12.75" customHeight="1">
      <c r="B77" s="54"/>
      <c r="C77" s="44">
        <f>IF(ISBLANK(D77),"",MAX($C$8:C76)+1)</f>
      </c>
      <c r="D77" s="56"/>
      <c r="E77" s="62"/>
      <c r="F77" s="62"/>
      <c r="G77" s="63"/>
      <c r="H77" s="62"/>
      <c r="I77" s="56"/>
      <c r="J77" s="56"/>
      <c r="K77" s="62"/>
      <c r="L77" s="62"/>
      <c r="M77" s="62"/>
      <c r="N77" s="62"/>
      <c r="O77" s="62"/>
      <c r="P77" s="62"/>
      <c r="Q77" s="62"/>
      <c r="R77" s="36">
        <f>IF(ISBLANK(D77)=FALSE,IF(H77='.'!$A$9,13,16),)</f>
        <v>0</v>
      </c>
      <c r="S77" s="43"/>
    </row>
    <row r="78" spans="2:19" ht="12.75" customHeight="1">
      <c r="B78" s="54"/>
      <c r="C78" s="44">
        <f>IF(ISBLANK(D78),"",MAX($C$8:C77)+1)</f>
      </c>
      <c r="D78" s="56"/>
      <c r="E78" s="62"/>
      <c r="F78" s="62"/>
      <c r="G78" s="63"/>
      <c r="H78" s="62"/>
      <c r="I78" s="56"/>
      <c r="J78" s="56"/>
      <c r="K78" s="62"/>
      <c r="L78" s="62"/>
      <c r="M78" s="62"/>
      <c r="N78" s="62"/>
      <c r="O78" s="62"/>
      <c r="P78" s="62"/>
      <c r="Q78" s="62"/>
      <c r="R78" s="36">
        <f>IF(ISBLANK(D78)=FALSE,IF(H78='.'!$A$9,13,16),)</f>
        <v>0</v>
      </c>
      <c r="S78" s="43"/>
    </row>
    <row r="79" spans="2:19" ht="12.75" customHeight="1">
      <c r="B79" s="54"/>
      <c r="C79" s="44">
        <f>IF(ISBLANK(D79),"",MAX($C$8:C78)+1)</f>
      </c>
      <c r="D79" s="56"/>
      <c r="E79" s="62"/>
      <c r="F79" s="62"/>
      <c r="G79" s="63"/>
      <c r="H79" s="62"/>
      <c r="I79" s="56"/>
      <c r="J79" s="56"/>
      <c r="K79" s="62"/>
      <c r="L79" s="62"/>
      <c r="M79" s="62"/>
      <c r="N79" s="62"/>
      <c r="O79" s="62"/>
      <c r="P79" s="62"/>
      <c r="Q79" s="62"/>
      <c r="R79" s="36">
        <f>IF(ISBLANK(D79)=FALSE,IF(H79='.'!$A$9,13,16),)</f>
        <v>0</v>
      </c>
      <c r="S79" s="43"/>
    </row>
    <row r="80" spans="2:19" ht="12.75" customHeight="1">
      <c r="B80" s="54"/>
      <c r="C80" s="44">
        <f>IF(ISBLANK(D80),"",MAX($C$8:C79)+1)</f>
      </c>
      <c r="D80" s="56"/>
      <c r="E80" s="62"/>
      <c r="F80" s="62"/>
      <c r="G80" s="63"/>
      <c r="H80" s="62"/>
      <c r="I80" s="56"/>
      <c r="J80" s="56"/>
      <c r="K80" s="62"/>
      <c r="L80" s="62"/>
      <c r="M80" s="62"/>
      <c r="N80" s="62"/>
      <c r="O80" s="62"/>
      <c r="P80" s="62"/>
      <c r="Q80" s="62"/>
      <c r="R80" s="36">
        <f>IF(ISBLANK(D80)=FALSE,IF(H80='.'!$A$9,13,16),)</f>
        <v>0</v>
      </c>
      <c r="S80" s="43"/>
    </row>
    <row r="81" spans="2:19" ht="12.75" customHeight="1">
      <c r="B81" s="54"/>
      <c r="C81" s="44">
        <f>IF(ISBLANK(D81),"",MAX($C$8:C80)+1)</f>
      </c>
      <c r="D81" s="56"/>
      <c r="E81" s="62"/>
      <c r="F81" s="62"/>
      <c r="G81" s="63"/>
      <c r="H81" s="62"/>
      <c r="I81" s="56"/>
      <c r="J81" s="56"/>
      <c r="K81" s="62"/>
      <c r="L81" s="62"/>
      <c r="M81" s="62"/>
      <c r="N81" s="62"/>
      <c r="O81" s="62"/>
      <c r="P81" s="62"/>
      <c r="Q81" s="62"/>
      <c r="R81" s="36">
        <f>IF(ISBLANK(D81)=FALSE,IF(H81='.'!$A$9,13,16),)</f>
        <v>0</v>
      </c>
      <c r="S81" s="43"/>
    </row>
    <row r="82" spans="2:19" ht="12.75" customHeight="1">
      <c r="B82" s="54"/>
      <c r="C82" s="44">
        <f>IF(ISBLANK(D82),"",MAX($C$8:C81)+1)</f>
      </c>
      <c r="D82" s="56"/>
      <c r="E82" s="62"/>
      <c r="F82" s="62"/>
      <c r="G82" s="63"/>
      <c r="H82" s="62"/>
      <c r="I82" s="56"/>
      <c r="J82" s="56"/>
      <c r="K82" s="62"/>
      <c r="L82" s="62"/>
      <c r="M82" s="62"/>
      <c r="N82" s="62"/>
      <c r="O82" s="62"/>
      <c r="P82" s="62"/>
      <c r="Q82" s="62"/>
      <c r="R82" s="36">
        <f>IF(ISBLANK(D82)=FALSE,IF(H82='.'!$A$9,13,16),)</f>
        <v>0</v>
      </c>
      <c r="S82" s="43"/>
    </row>
    <row r="83" spans="2:19" ht="12.75" customHeight="1">
      <c r="B83" s="54"/>
      <c r="C83" s="44">
        <f>IF(ISBLANK(D83),"",MAX($C$8:C82)+1)</f>
      </c>
      <c r="D83" s="56"/>
      <c r="E83" s="62"/>
      <c r="F83" s="62"/>
      <c r="G83" s="63"/>
      <c r="H83" s="62"/>
      <c r="I83" s="56"/>
      <c r="J83" s="56"/>
      <c r="K83" s="62"/>
      <c r="L83" s="62"/>
      <c r="M83" s="62"/>
      <c r="N83" s="62"/>
      <c r="O83" s="62"/>
      <c r="P83" s="62"/>
      <c r="Q83" s="62"/>
      <c r="R83" s="36">
        <f>IF(ISBLANK(D83)=FALSE,IF(H83='.'!$A$9,13,16),)</f>
        <v>0</v>
      </c>
      <c r="S83" s="43"/>
    </row>
    <row r="84" spans="2:19" ht="12.75" customHeight="1">
      <c r="B84" s="54"/>
      <c r="C84" s="44">
        <f>IF(ISBLANK(D84),"",MAX($C$8:C83)+1)</f>
      </c>
      <c r="D84" s="56"/>
      <c r="E84" s="62"/>
      <c r="F84" s="62"/>
      <c r="G84" s="63"/>
      <c r="H84" s="62"/>
      <c r="I84" s="56"/>
      <c r="J84" s="56"/>
      <c r="K84" s="62"/>
      <c r="L84" s="62"/>
      <c r="M84" s="62"/>
      <c r="N84" s="62"/>
      <c r="O84" s="62"/>
      <c r="P84" s="62"/>
      <c r="Q84" s="62"/>
      <c r="R84" s="36">
        <f>IF(ISBLANK(D84)=FALSE,IF(H84='.'!$A$9,13,16),)</f>
        <v>0</v>
      </c>
      <c r="S84" s="43"/>
    </row>
    <row r="85" spans="2:19" ht="12.75" customHeight="1">
      <c r="B85" s="54"/>
      <c r="C85" s="44">
        <f>IF(ISBLANK(D85),"",MAX($C$8:C84)+1)</f>
      </c>
      <c r="D85" s="56"/>
      <c r="E85" s="62"/>
      <c r="F85" s="62"/>
      <c r="G85" s="63"/>
      <c r="H85" s="62"/>
      <c r="I85" s="56"/>
      <c r="J85" s="56"/>
      <c r="K85" s="62"/>
      <c r="L85" s="62"/>
      <c r="M85" s="62"/>
      <c r="N85" s="62"/>
      <c r="O85" s="62"/>
      <c r="P85" s="62"/>
      <c r="Q85" s="62"/>
      <c r="R85" s="36">
        <f>IF(ISBLANK(D85)=FALSE,IF(H85='.'!$A$9,13,16),)</f>
        <v>0</v>
      </c>
      <c r="S85" s="43"/>
    </row>
    <row r="86" spans="2:19" ht="12.75" customHeight="1">
      <c r="B86" s="54"/>
      <c r="C86" s="44">
        <f>IF(ISBLANK(D86),"",MAX($C$8:C85)+1)</f>
      </c>
      <c r="D86" s="56"/>
      <c r="E86" s="62"/>
      <c r="F86" s="62"/>
      <c r="G86" s="63"/>
      <c r="H86" s="62"/>
      <c r="I86" s="56"/>
      <c r="J86" s="56"/>
      <c r="K86" s="62"/>
      <c r="L86" s="62"/>
      <c r="M86" s="62"/>
      <c r="N86" s="62"/>
      <c r="O86" s="62"/>
      <c r="P86" s="62"/>
      <c r="Q86" s="62"/>
      <c r="R86" s="36">
        <f>IF(ISBLANK(D86)=FALSE,IF(H86='.'!$A$9,13,16),)</f>
        <v>0</v>
      </c>
      <c r="S86" s="43"/>
    </row>
    <row r="87" spans="2:19" ht="12.75" customHeight="1">
      <c r="B87" s="54"/>
      <c r="C87" s="44">
        <f>IF(ISBLANK(D87),"",MAX($C$8:C86)+1)</f>
      </c>
      <c r="D87" s="56"/>
      <c r="E87" s="62"/>
      <c r="F87" s="62"/>
      <c r="G87" s="63"/>
      <c r="H87" s="62"/>
      <c r="I87" s="56"/>
      <c r="J87" s="56"/>
      <c r="K87" s="62"/>
      <c r="L87" s="62"/>
      <c r="M87" s="62"/>
      <c r="N87" s="62"/>
      <c r="O87" s="62"/>
      <c r="P87" s="62"/>
      <c r="Q87" s="62"/>
      <c r="R87" s="36">
        <f>IF(ISBLANK(D87)=FALSE,IF(H87='.'!$A$9,13,16),)</f>
        <v>0</v>
      </c>
      <c r="S87" s="43"/>
    </row>
    <row r="88" spans="2:19" ht="12.75" customHeight="1">
      <c r="B88" s="54"/>
      <c r="C88" s="44">
        <f>IF(ISBLANK(D88),"",MAX($C$8:C87)+1)</f>
      </c>
      <c r="D88" s="56"/>
      <c r="E88" s="62"/>
      <c r="F88" s="62"/>
      <c r="G88" s="63"/>
      <c r="H88" s="62"/>
      <c r="I88" s="56"/>
      <c r="J88" s="56"/>
      <c r="K88" s="62"/>
      <c r="L88" s="62"/>
      <c r="M88" s="62"/>
      <c r="N88" s="62"/>
      <c r="O88" s="62"/>
      <c r="P88" s="62"/>
      <c r="Q88" s="62"/>
      <c r="R88" s="36">
        <f>IF(ISBLANK(D88)=FALSE,IF(H88='.'!$A$9,13,16),)</f>
        <v>0</v>
      </c>
      <c r="S88" s="43"/>
    </row>
    <row r="89" spans="2:19" ht="12.75" customHeight="1">
      <c r="B89" s="54"/>
      <c r="C89" s="44">
        <f>IF(ISBLANK(D89),"",MAX($C$8:C88)+1)</f>
      </c>
      <c r="D89" s="56"/>
      <c r="E89" s="62"/>
      <c r="F89" s="62"/>
      <c r="G89" s="63"/>
      <c r="H89" s="62"/>
      <c r="I89" s="56"/>
      <c r="J89" s="56"/>
      <c r="K89" s="62"/>
      <c r="L89" s="62"/>
      <c r="M89" s="62"/>
      <c r="N89" s="62"/>
      <c r="O89" s="62"/>
      <c r="P89" s="62"/>
      <c r="Q89" s="62"/>
      <c r="R89" s="36">
        <f>IF(ISBLANK(D89)=FALSE,IF(H89='.'!$A$9,13,16),)</f>
        <v>0</v>
      </c>
      <c r="S89" s="43"/>
    </row>
    <row r="90" spans="2:19" ht="12.75" customHeight="1">
      <c r="B90" s="54"/>
      <c r="C90" s="44">
        <f>IF(ISBLANK(D90),"",MAX($C$8:C89)+1)</f>
      </c>
      <c r="D90" s="56"/>
      <c r="E90" s="62"/>
      <c r="F90" s="62"/>
      <c r="G90" s="63"/>
      <c r="H90" s="62"/>
      <c r="I90" s="56"/>
      <c r="J90" s="56"/>
      <c r="K90" s="62"/>
      <c r="L90" s="62"/>
      <c r="M90" s="62"/>
      <c r="N90" s="62"/>
      <c r="O90" s="62"/>
      <c r="P90" s="62"/>
      <c r="Q90" s="62"/>
      <c r="R90" s="36">
        <f>IF(ISBLANK(D90)=FALSE,IF(H90='.'!$A$9,13,16),)</f>
        <v>0</v>
      </c>
      <c r="S90" s="43"/>
    </row>
    <row r="91" spans="2:19" ht="12.75" customHeight="1">
      <c r="B91" s="54"/>
      <c r="C91" s="44">
        <f>IF(ISBLANK(D91),"",MAX($C$8:C90)+1)</f>
      </c>
      <c r="D91" s="56"/>
      <c r="E91" s="62"/>
      <c r="F91" s="62"/>
      <c r="G91" s="63"/>
      <c r="H91" s="62"/>
      <c r="I91" s="56"/>
      <c r="J91" s="56"/>
      <c r="K91" s="62"/>
      <c r="L91" s="62"/>
      <c r="M91" s="62"/>
      <c r="N91" s="62"/>
      <c r="O91" s="62"/>
      <c r="P91" s="62"/>
      <c r="Q91" s="62"/>
      <c r="R91" s="36">
        <f>IF(ISBLANK(D91)=FALSE,IF(H91='.'!$A$9,13,16),)</f>
        <v>0</v>
      </c>
      <c r="S91" s="43"/>
    </row>
    <row r="92" spans="2:19" ht="12.75" customHeight="1">
      <c r="B92" s="54"/>
      <c r="C92" s="44">
        <f>IF(ISBLANK(D92),"",MAX($C$8:C91)+1)</f>
      </c>
      <c r="D92" s="56"/>
      <c r="E92" s="62"/>
      <c r="F92" s="62"/>
      <c r="G92" s="63"/>
      <c r="H92" s="62"/>
      <c r="I92" s="56"/>
      <c r="J92" s="56"/>
      <c r="K92" s="62"/>
      <c r="L92" s="62"/>
      <c r="M92" s="62"/>
      <c r="N92" s="62"/>
      <c r="O92" s="62"/>
      <c r="P92" s="62"/>
      <c r="Q92" s="62"/>
      <c r="R92" s="36">
        <f>IF(ISBLANK(D92)=FALSE,IF(H92='.'!$A$9,13,16),)</f>
        <v>0</v>
      </c>
      <c r="S92" s="43"/>
    </row>
    <row r="93" spans="2:19" ht="12.75" customHeight="1">
      <c r="B93" s="54"/>
      <c r="C93" s="44">
        <f>IF(ISBLANK(D93),"",MAX($C$8:C92)+1)</f>
      </c>
      <c r="D93" s="56"/>
      <c r="E93" s="62"/>
      <c r="F93" s="62"/>
      <c r="G93" s="63"/>
      <c r="H93" s="62"/>
      <c r="I93" s="56"/>
      <c r="J93" s="56"/>
      <c r="K93" s="62"/>
      <c r="L93" s="62"/>
      <c r="M93" s="62"/>
      <c r="N93" s="62"/>
      <c r="O93" s="62"/>
      <c r="P93" s="62"/>
      <c r="Q93" s="62"/>
      <c r="R93" s="36">
        <f>IF(ISBLANK(D93)=FALSE,IF(H93='.'!$A$9,13,16),)</f>
        <v>0</v>
      </c>
      <c r="S93" s="43"/>
    </row>
    <row r="94" spans="2:19" ht="12.75" customHeight="1">
      <c r="B94" s="53"/>
      <c r="C94" s="44">
        <f>IF(ISBLANK(D94),"",MAX($C$8:C93)+1)</f>
      </c>
      <c r="D94" s="56"/>
      <c r="E94" s="60"/>
      <c r="F94" s="60"/>
      <c r="G94" s="61"/>
      <c r="H94" s="60"/>
      <c r="I94" s="56"/>
      <c r="J94" s="56"/>
      <c r="K94" s="60"/>
      <c r="L94" s="60"/>
      <c r="M94" s="60"/>
      <c r="N94" s="60"/>
      <c r="O94" s="60"/>
      <c r="P94" s="60"/>
      <c r="Q94" s="60"/>
      <c r="R94" s="36">
        <f>IF(ISBLANK(D94)=FALSE,IF(H94='.'!$A$9,13,16),)</f>
        <v>0</v>
      </c>
      <c r="S94" s="43"/>
    </row>
    <row r="95" spans="2:19" ht="12.75" customHeight="1">
      <c r="B95" s="53"/>
      <c r="C95" s="44">
        <f>IF(ISBLANK(D95),"",MAX($C$8:C94)+1)</f>
      </c>
      <c r="D95" s="56"/>
      <c r="E95" s="58"/>
      <c r="F95" s="58"/>
      <c r="G95" s="59"/>
      <c r="H95" s="58"/>
      <c r="I95" s="56"/>
      <c r="J95" s="56"/>
      <c r="K95" s="58"/>
      <c r="L95" s="58"/>
      <c r="M95" s="58"/>
      <c r="N95" s="58"/>
      <c r="O95" s="58"/>
      <c r="P95" s="58"/>
      <c r="Q95" s="58"/>
      <c r="R95" s="36">
        <f>IF(ISBLANK(D95)=FALSE,IF(H95='.'!$A$9,13,16),)</f>
        <v>0</v>
      </c>
      <c r="S95" s="43"/>
    </row>
    <row r="96" spans="2:19" ht="12.75" customHeight="1">
      <c r="B96" s="53"/>
      <c r="C96" s="44">
        <f>IF(ISBLANK(D96),"",MAX($C$8:C95)+1)</f>
      </c>
      <c r="D96" s="56"/>
      <c r="E96" s="56"/>
      <c r="F96" s="56"/>
      <c r="G96" s="57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36">
        <f>IF(ISBLANK(D96)=FALSE,IF(H96='.'!$A$9,13,16),)</f>
        <v>0</v>
      </c>
      <c r="S96" s="43"/>
    </row>
    <row r="97" spans="2:19" ht="12.75" customHeight="1">
      <c r="B97" s="41"/>
      <c r="C97" s="44">
        <f>IF(ISBLANK(D97),"",MAX($C$8:C96)+1)</f>
      </c>
      <c r="D97" s="56"/>
      <c r="E97" s="56"/>
      <c r="F97" s="56"/>
      <c r="G97" s="57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36">
        <f>IF(ISBLANK(D97)=FALSE,IF(H97='.'!$A$9,13,16),)</f>
        <v>0</v>
      </c>
      <c r="S97" s="43"/>
    </row>
    <row r="98" spans="2:19" ht="12.75" customHeight="1">
      <c r="B98" s="41"/>
      <c r="C98" s="44">
        <f>IF(ISBLANK(D98),"",MAX($C$8:C97)+1)</f>
      </c>
      <c r="D98" s="56"/>
      <c r="E98" s="56"/>
      <c r="F98" s="56"/>
      <c r="G98" s="57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36">
        <f>IF(ISBLANK(D98)=FALSE,IF(H98='.'!$A$9,13,16),)</f>
        <v>0</v>
      </c>
      <c r="S98" s="43"/>
    </row>
    <row r="99" spans="2:19" ht="12.75" customHeight="1">
      <c r="B99" s="41"/>
      <c r="C99" s="44">
        <f>IF(ISBLANK(D99),"",MAX($C$8:C98)+1)</f>
      </c>
      <c r="D99" s="56"/>
      <c r="E99" s="64"/>
      <c r="F99" s="64"/>
      <c r="G99" s="57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36">
        <f>IF(ISBLANK(D99)=FALSE,IF(H99='.'!$A$9,13,16),)</f>
        <v>0</v>
      </c>
      <c r="S99" s="43"/>
    </row>
    <row r="100" spans="2:19" ht="12.75" customHeight="1">
      <c r="B100" s="41"/>
      <c r="C100" s="44">
        <f>IF(ISBLANK(D100),"",MAX($C$8:C99)+1)</f>
      </c>
      <c r="D100" s="56"/>
      <c r="E100" s="56"/>
      <c r="F100" s="56"/>
      <c r="G100" s="57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36">
        <f>IF(ISBLANK(D100)=FALSE,IF(H100='.'!$A$9,13,16),)</f>
        <v>0</v>
      </c>
      <c r="S100" s="43"/>
    </row>
    <row r="101" spans="2:19" ht="12.75" customHeight="1">
      <c r="B101" s="41"/>
      <c r="C101" s="44">
        <f>IF(ISBLANK(D101),"",MAX($C$8:C100)+1)</f>
      </c>
      <c r="D101" s="56"/>
      <c r="E101" s="65"/>
      <c r="F101" s="65"/>
      <c r="G101" s="57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36">
        <f>IF(ISBLANK(D101)=FALSE,IF(H101='.'!$A$9,13,16),)</f>
        <v>0</v>
      </c>
      <c r="S101" s="43"/>
    </row>
    <row r="102" spans="2:19" ht="12.75" customHeight="1">
      <c r="B102" s="41"/>
      <c r="C102" s="44">
        <f>IF(ISBLANK(D102),"",MAX($C$8:C101)+1)</f>
      </c>
      <c r="D102" s="56"/>
      <c r="E102" s="65"/>
      <c r="F102" s="65"/>
      <c r="G102" s="57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36">
        <f>IF(ISBLANK(D102)=FALSE,IF(H102='.'!$A$9,13,16),)</f>
        <v>0</v>
      </c>
      <c r="S102" s="43"/>
    </row>
    <row r="103" spans="2:19" ht="12.75" customHeight="1">
      <c r="B103" s="41"/>
      <c r="C103" s="44">
        <f>IF(ISBLANK(D103),"",MAX($C$8:C102)+1)</f>
      </c>
      <c r="D103" s="56"/>
      <c r="E103" s="65"/>
      <c r="F103" s="65"/>
      <c r="G103" s="57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36">
        <f>IF(ISBLANK(D103)=FALSE,IF(H103='.'!$A$9,13,16),)</f>
        <v>0</v>
      </c>
      <c r="S103" s="43"/>
    </row>
    <row r="104" spans="2:19" ht="12.75" customHeight="1">
      <c r="B104" s="41"/>
      <c r="C104" s="44">
        <f>IF(ISBLANK(D104),"",MAX($C$8:C103)+1)</f>
      </c>
      <c r="D104" s="56"/>
      <c r="E104" s="65"/>
      <c r="F104" s="65"/>
      <c r="G104" s="57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36">
        <f>IF(ISBLANK(D104)=FALSE,IF(H104='.'!$A$9,13,16),)</f>
        <v>0</v>
      </c>
      <c r="S104" s="43"/>
    </row>
    <row r="105" spans="2:19" ht="12.75" customHeight="1">
      <c r="B105" s="41"/>
      <c r="C105" s="44">
        <f>IF(ISBLANK(D105),"",MAX($C$8:C104)+1)</f>
      </c>
      <c r="D105" s="56"/>
      <c r="E105" s="65"/>
      <c r="F105" s="65"/>
      <c r="G105" s="57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36">
        <f>IF(ISBLANK(D105)=FALSE,IF(H105='.'!$A$9,13,16),)</f>
        <v>0</v>
      </c>
      <c r="S105" s="43"/>
    </row>
    <row r="106" spans="2:19" ht="12.75" customHeight="1">
      <c r="B106" s="41"/>
      <c r="C106" s="44">
        <f>IF(ISBLANK(D106),"",MAX($C$8:C105)+1)</f>
      </c>
      <c r="D106" s="56"/>
      <c r="E106" s="60"/>
      <c r="F106" s="60"/>
      <c r="G106" s="57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36">
        <f>IF(ISBLANK(D106)=FALSE,IF(H106='.'!$A$9,13,16),)</f>
        <v>0</v>
      </c>
      <c r="S106" s="43"/>
    </row>
    <row r="107" spans="2:19" ht="12.75" customHeight="1">
      <c r="B107" s="41"/>
      <c r="C107" s="44">
        <f>IF(ISBLANK(D107),"",MAX($C$8:C106)+1)</f>
      </c>
      <c r="D107" s="56"/>
      <c r="E107" s="65"/>
      <c r="F107" s="65"/>
      <c r="G107" s="57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36">
        <f>IF(ISBLANK(D107)=FALSE,IF(H107='.'!$A$9,13,16),)</f>
        <v>0</v>
      </c>
      <c r="S107" s="43"/>
    </row>
    <row r="108" spans="2:19" ht="12.75" customHeight="1">
      <c r="B108" s="41"/>
      <c r="C108" s="44">
        <f>IF(ISBLANK(D108),"",MAX($C$8:C107)+1)</f>
      </c>
      <c r="D108" s="56"/>
      <c r="E108" s="65"/>
      <c r="F108" s="65"/>
      <c r="G108" s="57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36">
        <f>IF(ISBLANK(D108)=FALSE,IF(H108='.'!$A$9,13,16),)</f>
        <v>0</v>
      </c>
      <c r="S108" s="43"/>
    </row>
    <row r="109" spans="2:19" ht="12.75" customHeight="1" thickBot="1"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7"/>
    </row>
  </sheetData>
  <sheetProtection password="BE40" sheet="1" objects="1" scenarios="1" selectLockedCells="1"/>
  <mergeCells count="4">
    <mergeCell ref="C2:D2"/>
    <mergeCell ref="E2:P2"/>
    <mergeCell ref="C5:Q5"/>
    <mergeCell ref="C3:R4"/>
  </mergeCells>
  <dataValidations count="13">
    <dataValidation allowBlank="1" showErrorMessage="1" promptTitle="Standard-Skill:" prompt="ja&#10;nein" sqref="R9:R108"/>
    <dataValidation type="list" allowBlank="1" showInputMessage="1" showErrorMessage="1" promptTitle="Obstacle:" prompt="ja&#10;nein" sqref="Q9:Q108">
      <formula1>"ja,nein"</formula1>
    </dataValidation>
    <dataValidation type="list" allowBlank="1" showInputMessage="1" showErrorMessage="1" promptTitle="50m Einbein:" prompt="ja&#10;nein" sqref="P9:P108">
      <formula1>"ja,nein"</formula1>
    </dataValidation>
    <dataValidation type="list" allowBlank="1" showInputMessage="1" showErrorMessage="1" promptTitle="30m Radlauf:" prompt="ja&#10;nein" sqref="O9:O108">
      <formula1>"ja,nein"</formula1>
    </dataValidation>
    <dataValidation type="list" allowBlank="1" showInputMessage="1" showErrorMessage="1" promptTitle="800m:" prompt="ja&#10;nein" sqref="N9:N108">
      <formula1>"ja,nein"</formula1>
    </dataValidation>
    <dataValidation type="list" allowBlank="1" showInputMessage="1" showErrorMessage="1" promptTitle="400m:" prompt="ja&#10;nein" sqref="M9:M108">
      <formula1>"ja,nein"</formula1>
    </dataValidation>
    <dataValidation type="list" allowBlank="1" showInputMessage="1" showErrorMessage="1" promptTitle="100m:" prompt="ja&#10;nein" sqref="L9:L108">
      <formula1>"ja,nein"</formula1>
    </dataValidation>
    <dataValidation type="list" allowBlank="1" showInputMessage="1" showErrorMessage="1" promptTitle="Geschlecht auswählen:" prompt="m (männlich)&#10;w (weiblich)" sqref="F9:F108">
      <formula1>"m,w"</formula1>
    </dataValidation>
    <dataValidation type="date" allowBlank="1" showInputMessage="1" showErrorMessage="1" promptTitle="Geburtsdatum" prompt="Bitte geben Sie das Geburtsdatum ein." errorTitle="Geburtsdatum" error="Bitte geben Sie ein gültiges Geburtsdatum im Format tt.mm.jjjj ein!" sqref="G9:G108">
      <formula1>1</formula1>
      <formula2>40747</formula2>
    </dataValidation>
    <dataValidation type="list" allowBlank="1" showInputMessage="1" showErrorMessage="1" promptTitle="BDR-Mitglied?" prompt="ja&#10;nein" sqref="H9:H108">
      <formula1>"ja,nein"</formula1>
    </dataValidation>
    <dataValidation allowBlank="1" showInputMessage="1" showErrorMessage="1" promptTitle="BDR-Mitgliedsnummer" prompt="Bitte geben Sie die BDR-Mitgliedsnummer ein, wenn der Teilnehmer BDR-Mitglied ist." sqref="K9:K108"/>
    <dataValidation type="list" allowBlank="1" showInputMessage="1" showErrorMessage="1" promptTitle="Teilnahme an der Bezirkswertung?" prompt="ja&#10;nein" sqref="I9:I108">
      <formula1>"ja,nein"</formula1>
    </dataValidation>
    <dataValidation type="list" allowBlank="1" showInputMessage="1" showErrorMessage="1" promptTitle="Teilnahme Stadtmeisterschaft?" prompt="ja&#10;nein" sqref="J9:J108">
      <formula1>"ja,nein"</formula1>
    </dataValidation>
  </dataValidations>
  <printOptions/>
  <pageMargins left="0.2362204724409449" right="0.2362204724409449" top="0.3937007874015748" bottom="0.3937007874015748" header="0.31496062992125984" footer="0.31496062992125984"/>
  <pageSetup fitToHeight="0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B1:Q49"/>
  <sheetViews>
    <sheetView zoomScalePageLayoutView="0" workbookViewId="0" topLeftCell="A1">
      <selection activeCell="F6" sqref="F6:G6"/>
    </sheetView>
  </sheetViews>
  <sheetFormatPr defaultColWidth="11.421875" defaultRowHeight="12.75"/>
  <cols>
    <col min="1" max="1" width="2.57421875" style="15" customWidth="1"/>
    <col min="2" max="2" width="4.00390625" style="15" customWidth="1"/>
    <col min="3" max="3" width="3.421875" style="15" bestFit="1" customWidth="1"/>
    <col min="4" max="4" width="3.421875" style="15" customWidth="1"/>
    <col min="5" max="6" width="17.7109375" style="15" customWidth="1"/>
    <col min="7" max="7" width="12.7109375" style="15" bestFit="1" customWidth="1"/>
    <col min="8" max="8" width="3.7109375" style="15" customWidth="1"/>
    <col min="9" max="9" width="3.421875" style="15" bestFit="1" customWidth="1"/>
    <col min="10" max="10" width="3.421875" style="15" customWidth="1"/>
    <col min="11" max="12" width="17.7109375" style="15" customWidth="1"/>
    <col min="13" max="13" width="12.7109375" style="15" bestFit="1" customWidth="1"/>
    <col min="14" max="14" width="4.00390625" style="15" customWidth="1"/>
    <col min="15" max="15" width="2.421875" style="15" customWidth="1"/>
    <col min="16" max="16" width="11.421875" style="15" customWidth="1"/>
    <col min="17" max="17" width="0" style="15" hidden="1" customWidth="1"/>
    <col min="18" max="16384" width="11.421875" style="15" customWidth="1"/>
  </cols>
  <sheetData>
    <row r="1" ht="13.5" thickBot="1">
      <c r="Q1" s="15">
        <f>MIN(Einzelmeldung!$C$9:$C$108)</f>
        <v>0</v>
      </c>
    </row>
    <row r="2" spans="2:17" ht="12.7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Q2" s="15">
        <f>MAX(Einzelmeldung!$C$9:$C$108)</f>
        <v>0</v>
      </c>
    </row>
    <row r="3" spans="2:14" ht="20.25">
      <c r="B3" s="7"/>
      <c r="C3" s="77" t="s">
        <v>69</v>
      </c>
      <c r="D3" s="77"/>
      <c r="E3" s="77"/>
      <c r="F3" s="77"/>
      <c r="G3" s="87" t="str">
        <f>Vereinsdaten!D26</f>
        <v>Modell Verein</v>
      </c>
      <c r="H3" s="87"/>
      <c r="I3" s="87"/>
      <c r="J3" s="87"/>
      <c r="K3" s="87"/>
      <c r="L3" s="87"/>
      <c r="M3" s="32"/>
      <c r="N3" s="8"/>
    </row>
    <row r="4" spans="2:14" ht="12.75">
      <c r="B4" s="7"/>
      <c r="C4" s="9"/>
      <c r="D4" s="9"/>
      <c r="E4" s="9"/>
      <c r="F4" s="9"/>
      <c r="G4" s="9"/>
      <c r="N4" s="8"/>
    </row>
    <row r="5" spans="2:14" ht="12.75">
      <c r="B5" s="7"/>
      <c r="C5" s="88" t="s">
        <v>63</v>
      </c>
      <c r="D5" s="89"/>
      <c r="E5" s="90"/>
      <c r="F5" s="94"/>
      <c r="G5" s="95"/>
      <c r="I5" s="88" t="s">
        <v>64</v>
      </c>
      <c r="J5" s="89"/>
      <c r="K5" s="90"/>
      <c r="L5" s="9"/>
      <c r="M5" s="9"/>
      <c r="N5" s="8"/>
    </row>
    <row r="6" spans="2:14" ht="12.75">
      <c r="B6" s="7"/>
      <c r="C6" s="91" t="s">
        <v>62</v>
      </c>
      <c r="D6" s="91"/>
      <c r="E6" s="91"/>
      <c r="F6" s="92"/>
      <c r="G6" s="92"/>
      <c r="I6" s="91" t="s">
        <v>62</v>
      </c>
      <c r="J6" s="91"/>
      <c r="K6" s="91"/>
      <c r="L6" s="92"/>
      <c r="M6" s="92"/>
      <c r="N6" s="8"/>
    </row>
    <row r="7" spans="2:14" ht="12.75">
      <c r="B7" s="7"/>
      <c r="C7" s="93" t="s">
        <v>77</v>
      </c>
      <c r="D7" s="93"/>
      <c r="E7" s="91"/>
      <c r="F7" s="92"/>
      <c r="G7" s="92"/>
      <c r="I7" s="93" t="s">
        <v>77</v>
      </c>
      <c r="J7" s="93"/>
      <c r="K7" s="91"/>
      <c r="L7" s="92"/>
      <c r="M7" s="92"/>
      <c r="N7" s="8"/>
    </row>
    <row r="8" spans="2:14" ht="12.75">
      <c r="B8" s="7"/>
      <c r="C8" s="33" t="s">
        <v>47</v>
      </c>
      <c r="D8" s="67" t="s">
        <v>83</v>
      </c>
      <c r="E8" s="2" t="s">
        <v>48</v>
      </c>
      <c r="F8" s="2" t="s">
        <v>49</v>
      </c>
      <c r="G8" s="2" t="s">
        <v>50</v>
      </c>
      <c r="I8" s="33" t="s">
        <v>47</v>
      </c>
      <c r="J8" s="67" t="s">
        <v>83</v>
      </c>
      <c r="K8" s="2" t="s">
        <v>48</v>
      </c>
      <c r="L8" s="2" t="s">
        <v>49</v>
      </c>
      <c r="M8" s="2" t="s">
        <v>50</v>
      </c>
      <c r="N8" s="8"/>
    </row>
    <row r="9" spans="2:14" ht="12.75">
      <c r="B9" s="7"/>
      <c r="C9" s="34">
        <v>1</v>
      </c>
      <c r="D9" s="35"/>
      <c r="E9" s="68">
        <f>IF(OR(ISBLANK(D9),ISERROR(VLOOKUP($D9,Einzelmeldung!$C$9:$R$108,2))),"",VLOOKUP($D9,Einzelmeldung!$C$9:$R$108,2))</f>
      </c>
      <c r="F9" s="68">
        <f>IF(OR(ISBLANK(D9),ISERROR(VLOOKUP($D9,Einzelmeldung!$C$9:$R$108,3))),"",VLOOKUP($D9,Einzelmeldung!$C$9:$R$108,3))</f>
      </c>
      <c r="G9" s="69">
        <f>IF(OR(ISBLANK(D9),ISERROR(VLOOKUP($D9,Einzelmeldung!$C$9:$R$108,5))),"",VLOOKUP($D9,Einzelmeldung!$C$9:$R$108,5))</f>
      </c>
      <c r="I9" s="34">
        <v>1</v>
      </c>
      <c r="J9" s="35"/>
      <c r="K9" s="68">
        <f>IF(OR(ISBLANK(J9),ISERROR(VLOOKUP($J9,Einzelmeldung!$C$9:$R$108,2))),"",VLOOKUP($J9,Einzelmeldung!$C$9:$R$108,2))</f>
      </c>
      <c r="L9" s="68">
        <f>IF(OR(ISBLANK(J9),ISERROR(VLOOKUP($J9,Einzelmeldung!$C$9:$R$108,3))),"",VLOOKUP($J9,Einzelmeldung!$C$9:$R$108,3))</f>
      </c>
      <c r="M9" s="69">
        <f>IF(OR(ISBLANK(J9),ISERROR(VLOOKUP($J9,Einzelmeldung!$C$9:$R$108,5))),"",VLOOKUP($J9,Einzelmeldung!$C$9:$R$108,5))</f>
      </c>
      <c r="N9" s="8"/>
    </row>
    <row r="10" spans="2:14" ht="12.75">
      <c r="B10" s="7"/>
      <c r="C10" s="34">
        <v>2</v>
      </c>
      <c r="D10" s="35"/>
      <c r="E10" s="68">
        <f>IF(OR(ISBLANK(D10),ISERROR(VLOOKUP($D10,Einzelmeldung!$C$9:$R$108,2))),"",VLOOKUP($D10,Einzelmeldung!$C$9:$R$108,2))</f>
      </c>
      <c r="F10" s="68">
        <f>IF(OR(ISBLANK(D10),ISERROR(VLOOKUP($D10,Einzelmeldung!$C$9:$R$108,3))),"",VLOOKUP($D10,Einzelmeldung!$C$9:$R$108,3))</f>
      </c>
      <c r="G10" s="69">
        <f>IF(OR(ISBLANK(D10),ISERROR(VLOOKUP($D10,Einzelmeldung!$C$9:$R$108,5))),"",VLOOKUP($D10,Einzelmeldung!$C$9:$R$108,5))</f>
      </c>
      <c r="I10" s="34">
        <v>2</v>
      </c>
      <c r="J10" s="35"/>
      <c r="K10" s="68">
        <f>IF(OR(ISBLANK(J10),ISERROR(VLOOKUP($J10,Einzelmeldung!$C$9:$R$108,2))),"",VLOOKUP($J10,Einzelmeldung!$C$9:$R$108,2))</f>
      </c>
      <c r="L10" s="68">
        <f>IF(OR(ISBLANK(J10),ISERROR(VLOOKUP($J10,Einzelmeldung!$C$9:$R$108,3))),"",VLOOKUP($J10,Einzelmeldung!$C$9:$R$108,3))</f>
      </c>
      <c r="M10" s="69">
        <f>IF(OR(ISBLANK(J10),ISERROR(VLOOKUP($J10,Einzelmeldung!$C$9:$R$108,5))),"",VLOOKUP($J10,Einzelmeldung!$C$9:$R$108,5))</f>
      </c>
      <c r="N10" s="8"/>
    </row>
    <row r="11" spans="2:14" ht="12.75">
      <c r="B11" s="7"/>
      <c r="C11" s="34">
        <v>3</v>
      </c>
      <c r="D11" s="35"/>
      <c r="E11" s="68">
        <f>IF(OR(ISBLANK(D11),ISERROR(VLOOKUP($D11,Einzelmeldung!$C$9:$R$108,2))),"",VLOOKUP($D11,Einzelmeldung!$C$9:$R$108,2))</f>
      </c>
      <c r="F11" s="68">
        <f>IF(OR(ISBLANK(D11),ISERROR(VLOOKUP($D11,Einzelmeldung!$C$9:$R$108,3))),"",VLOOKUP($D11,Einzelmeldung!$C$9:$R$108,3))</f>
      </c>
      <c r="G11" s="69">
        <f>IF(OR(ISBLANK(D11),ISERROR(VLOOKUP($D11,Einzelmeldung!$C$9:$R$108,5))),"",VLOOKUP($D11,Einzelmeldung!$C$9:$R$108,5))</f>
      </c>
      <c r="I11" s="34">
        <v>3</v>
      </c>
      <c r="J11" s="35"/>
      <c r="K11" s="68">
        <f>IF(OR(ISBLANK(J11),ISERROR(VLOOKUP($J11,Einzelmeldung!$C$9:$R$108,2))),"",VLOOKUP($J11,Einzelmeldung!$C$9:$R$108,2))</f>
      </c>
      <c r="L11" s="68">
        <f>IF(OR(ISBLANK(J11),ISERROR(VLOOKUP($J11,Einzelmeldung!$C$9:$R$108,3))),"",VLOOKUP($J11,Einzelmeldung!$C$9:$R$108,3))</f>
      </c>
      <c r="M11" s="69">
        <f>IF(OR(ISBLANK(J11),ISERROR(VLOOKUP($J11,Einzelmeldung!$C$9:$R$108,5))),"",VLOOKUP($J11,Einzelmeldung!$C$9:$R$108,5))</f>
      </c>
      <c r="N11" s="8"/>
    </row>
    <row r="12" spans="2:14" ht="12.75">
      <c r="B12" s="7"/>
      <c r="C12" s="34">
        <v>4</v>
      </c>
      <c r="D12" s="35"/>
      <c r="E12" s="68">
        <f>IF(OR(ISBLANK(D12),ISERROR(VLOOKUP($D12,Einzelmeldung!$C$9:$R$108,2))),"",VLOOKUP($D12,Einzelmeldung!$C$9:$R$108,2))</f>
      </c>
      <c r="F12" s="68">
        <f>IF(OR(ISBLANK(D12),ISERROR(VLOOKUP($D12,Einzelmeldung!$C$9:$R$108,3))),"",VLOOKUP($D12,Einzelmeldung!$C$9:$R$108,3))</f>
      </c>
      <c r="G12" s="69">
        <f>IF(OR(ISBLANK(D12),ISERROR(VLOOKUP($D12,Einzelmeldung!$C$9:$R$108,5))),"",VLOOKUP($D12,Einzelmeldung!$C$9:$R$108,5))</f>
      </c>
      <c r="I12" s="34">
        <v>4</v>
      </c>
      <c r="J12" s="35"/>
      <c r="K12" s="68">
        <f>IF(OR(ISBLANK(J12),ISERROR(VLOOKUP($J12,Einzelmeldung!$C$9:$R$108,2))),"",VLOOKUP($J12,Einzelmeldung!$C$9:$R$108,2))</f>
      </c>
      <c r="L12" s="68">
        <f>IF(OR(ISBLANK(J12),ISERROR(VLOOKUP($J12,Einzelmeldung!$C$9:$R$108,3))),"",VLOOKUP($J12,Einzelmeldung!$C$9:$R$108,3))</f>
      </c>
      <c r="M12" s="69">
        <f>IF(OR(ISBLANK(J12),ISERROR(VLOOKUP($J12,Einzelmeldung!$C$9:$R$108,5))),"",VLOOKUP($J12,Einzelmeldung!$C$9:$R$108,5))</f>
      </c>
      <c r="N12" s="8"/>
    </row>
    <row r="13" spans="2:14" ht="12.75">
      <c r="B13" s="7"/>
      <c r="C13" s="9"/>
      <c r="D13" s="9"/>
      <c r="E13" s="9"/>
      <c r="F13" s="9"/>
      <c r="G13" s="9"/>
      <c r="N13" s="8"/>
    </row>
    <row r="14" spans="2:14" ht="12.75">
      <c r="B14" s="7"/>
      <c r="C14" s="88" t="s">
        <v>65</v>
      </c>
      <c r="D14" s="89"/>
      <c r="E14" s="90"/>
      <c r="F14" s="9"/>
      <c r="G14" s="9"/>
      <c r="I14" s="88" t="s">
        <v>66</v>
      </c>
      <c r="J14" s="89"/>
      <c r="K14" s="90"/>
      <c r="L14" s="9"/>
      <c r="M14" s="9"/>
      <c r="N14" s="8"/>
    </row>
    <row r="15" spans="2:14" ht="12.75">
      <c r="B15" s="7"/>
      <c r="C15" s="91" t="s">
        <v>62</v>
      </c>
      <c r="D15" s="91"/>
      <c r="E15" s="91"/>
      <c r="F15" s="92"/>
      <c r="G15" s="92"/>
      <c r="I15" s="91" t="s">
        <v>62</v>
      </c>
      <c r="J15" s="91"/>
      <c r="K15" s="91"/>
      <c r="L15" s="92"/>
      <c r="M15" s="92"/>
      <c r="N15" s="8"/>
    </row>
    <row r="16" spans="2:14" ht="12.75">
      <c r="B16" s="7"/>
      <c r="C16" s="93" t="s">
        <v>77</v>
      </c>
      <c r="D16" s="93"/>
      <c r="E16" s="91"/>
      <c r="F16" s="92"/>
      <c r="G16" s="92"/>
      <c r="I16" s="93" t="s">
        <v>77</v>
      </c>
      <c r="J16" s="93"/>
      <c r="K16" s="91"/>
      <c r="L16" s="92"/>
      <c r="M16" s="92"/>
      <c r="N16" s="8"/>
    </row>
    <row r="17" spans="2:14" ht="12.75">
      <c r="B17" s="7"/>
      <c r="C17" s="33" t="s">
        <v>47</v>
      </c>
      <c r="D17" s="67" t="s">
        <v>83</v>
      </c>
      <c r="E17" s="2" t="s">
        <v>48</v>
      </c>
      <c r="F17" s="2" t="s">
        <v>49</v>
      </c>
      <c r="G17" s="2" t="s">
        <v>50</v>
      </c>
      <c r="I17" s="33" t="s">
        <v>47</v>
      </c>
      <c r="J17" s="67" t="s">
        <v>83</v>
      </c>
      <c r="K17" s="2" t="s">
        <v>48</v>
      </c>
      <c r="L17" s="2" t="s">
        <v>49</v>
      </c>
      <c r="M17" s="2" t="s">
        <v>50</v>
      </c>
      <c r="N17" s="8"/>
    </row>
    <row r="18" spans="2:14" ht="12.75">
      <c r="B18" s="7"/>
      <c r="C18" s="34">
        <v>1</v>
      </c>
      <c r="D18" s="35"/>
      <c r="E18" s="68">
        <f>IF(OR(ISBLANK(D18),ISERROR(VLOOKUP($D18,Einzelmeldung!$C$9:$R$108,2))),"",VLOOKUP($D18,Einzelmeldung!$C$9:$R$108,2))</f>
      </c>
      <c r="F18" s="68">
        <f>IF(OR(ISBLANK(D18),ISERROR(VLOOKUP($D18,Einzelmeldung!$C$9:$R$108,3))),"",VLOOKUP($D18,Einzelmeldung!$C$9:$R$108,3))</f>
      </c>
      <c r="G18" s="69">
        <f>IF(OR(ISBLANK(D18),ISERROR(VLOOKUP($D18,Einzelmeldung!$C$9:$R$108,5))),"",VLOOKUP($D18,Einzelmeldung!$C$9:$R$108,5))</f>
      </c>
      <c r="I18" s="34">
        <v>1</v>
      </c>
      <c r="J18" s="35"/>
      <c r="K18" s="68">
        <f>IF(OR(ISBLANK(J18),ISERROR(VLOOKUP($J18,Einzelmeldung!$C$9:$R$108,2))),"",VLOOKUP($J18,Einzelmeldung!$C$9:$R$108,2))</f>
      </c>
      <c r="L18" s="68">
        <f>IF(OR(ISBLANK(J18),ISERROR(VLOOKUP($J18,Einzelmeldung!$C$9:$R$108,3))),"",VLOOKUP($J18,Einzelmeldung!$C$9:$R$108,3))</f>
      </c>
      <c r="M18" s="69">
        <f>IF(OR(ISBLANK(J18),ISERROR(VLOOKUP($J18,Einzelmeldung!$C$9:$R$108,5))),"",VLOOKUP($J18,Einzelmeldung!$C$9:$R$108,5))</f>
      </c>
      <c r="N18" s="8"/>
    </row>
    <row r="19" spans="2:14" ht="12.75">
      <c r="B19" s="7"/>
      <c r="C19" s="34">
        <v>2</v>
      </c>
      <c r="D19" s="35"/>
      <c r="E19" s="68">
        <f>IF(OR(ISBLANK(D19),ISERROR(VLOOKUP($D19,Einzelmeldung!$C$9:$R$108,2))),"",VLOOKUP($D19,Einzelmeldung!$C$9:$R$108,2))</f>
      </c>
      <c r="F19" s="68">
        <f>IF(OR(ISBLANK(D19),ISERROR(VLOOKUP($D19,Einzelmeldung!$C$9:$R$108,3))),"",VLOOKUP($D19,Einzelmeldung!$C$9:$R$108,3))</f>
      </c>
      <c r="G19" s="69">
        <f>IF(OR(ISBLANK(D19),ISERROR(VLOOKUP($D19,Einzelmeldung!$C$9:$R$108,5))),"",VLOOKUP($D19,Einzelmeldung!$C$9:$R$108,5))</f>
      </c>
      <c r="I19" s="34">
        <v>2</v>
      </c>
      <c r="J19" s="35"/>
      <c r="K19" s="68">
        <f>IF(OR(ISBLANK(J19),ISERROR(VLOOKUP($J19,Einzelmeldung!$C$9:$R$108,2))),"",VLOOKUP($J19,Einzelmeldung!$C$9:$R$108,2))</f>
      </c>
      <c r="L19" s="68">
        <f>IF(OR(ISBLANK(J19),ISERROR(VLOOKUP($J19,Einzelmeldung!$C$9:$R$108,3))),"",VLOOKUP($J19,Einzelmeldung!$C$9:$R$108,3))</f>
      </c>
      <c r="M19" s="69">
        <f>IF(OR(ISBLANK(J19),ISERROR(VLOOKUP($J19,Einzelmeldung!$C$9:$R$108,5))),"",VLOOKUP($J19,Einzelmeldung!$C$9:$R$108,5))</f>
      </c>
      <c r="N19" s="8"/>
    </row>
    <row r="20" spans="2:14" ht="12.75">
      <c r="B20" s="7"/>
      <c r="C20" s="34">
        <v>3</v>
      </c>
      <c r="D20" s="35"/>
      <c r="E20" s="68">
        <f>IF(OR(ISBLANK(D20),ISERROR(VLOOKUP($D20,Einzelmeldung!$C$9:$R$108,2))),"",VLOOKUP($D20,Einzelmeldung!$C$9:$R$108,2))</f>
      </c>
      <c r="F20" s="68">
        <f>IF(OR(ISBLANK(D20),ISERROR(VLOOKUP($D20,Einzelmeldung!$C$9:$R$108,3))),"",VLOOKUP($D20,Einzelmeldung!$C$9:$R$108,3))</f>
      </c>
      <c r="G20" s="69">
        <f>IF(OR(ISBLANK(D20),ISERROR(VLOOKUP($D20,Einzelmeldung!$C$9:$R$108,5))),"",VLOOKUP($D20,Einzelmeldung!$C$9:$R$108,5))</f>
      </c>
      <c r="I20" s="34">
        <v>3</v>
      </c>
      <c r="J20" s="35"/>
      <c r="K20" s="68">
        <f>IF(OR(ISBLANK(J20),ISERROR(VLOOKUP($J20,Einzelmeldung!$C$9:$R$108,2))),"",VLOOKUP($J20,Einzelmeldung!$C$9:$R$108,2))</f>
      </c>
      <c r="L20" s="68">
        <f>IF(OR(ISBLANK(J20),ISERROR(VLOOKUP($J20,Einzelmeldung!$C$9:$R$108,3))),"",VLOOKUP($J20,Einzelmeldung!$C$9:$R$108,3))</f>
      </c>
      <c r="M20" s="69">
        <f>IF(OR(ISBLANK(J20),ISERROR(VLOOKUP($J20,Einzelmeldung!$C$9:$R$108,5))),"",VLOOKUP($J20,Einzelmeldung!$C$9:$R$108,5))</f>
      </c>
      <c r="N20" s="8"/>
    </row>
    <row r="21" spans="2:14" ht="12.75">
      <c r="B21" s="7"/>
      <c r="C21" s="34">
        <v>4</v>
      </c>
      <c r="D21" s="35"/>
      <c r="E21" s="68">
        <f>IF(OR(ISBLANK(D21),ISERROR(VLOOKUP($D21,Einzelmeldung!$C$9:$R$108,2))),"",VLOOKUP($D21,Einzelmeldung!$C$9:$R$108,2))</f>
      </c>
      <c r="F21" s="68">
        <f>IF(OR(ISBLANK(D21),ISERROR(VLOOKUP($D21,Einzelmeldung!$C$9:$R$108,3))),"",VLOOKUP($D21,Einzelmeldung!$C$9:$R$108,3))</f>
      </c>
      <c r="G21" s="69">
        <f>IF(OR(ISBLANK(D21),ISERROR(VLOOKUP($D21,Einzelmeldung!$C$9:$R$108,5))),"",VLOOKUP($D21,Einzelmeldung!$C$9:$R$108,5))</f>
      </c>
      <c r="I21" s="34">
        <v>4</v>
      </c>
      <c r="J21" s="35"/>
      <c r="K21" s="68">
        <f>IF(OR(ISBLANK(J21),ISERROR(VLOOKUP($J21,Einzelmeldung!$C$9:$R$108,2))),"",VLOOKUP($J21,Einzelmeldung!$C$9:$R$108,2))</f>
      </c>
      <c r="L21" s="68">
        <f>IF(OR(ISBLANK(J21),ISERROR(VLOOKUP($J21,Einzelmeldung!$C$9:$R$108,3))),"",VLOOKUP($J21,Einzelmeldung!$C$9:$R$108,3))</f>
      </c>
      <c r="M21" s="69">
        <f>IF(OR(ISBLANK(J21),ISERROR(VLOOKUP($J21,Einzelmeldung!$C$9:$R$108,5))),"",VLOOKUP($J21,Einzelmeldung!$C$9:$R$108,5))</f>
      </c>
      <c r="N21" s="8"/>
    </row>
    <row r="22" spans="2:14" ht="12.75">
      <c r="B22" s="7"/>
      <c r="C22" s="9"/>
      <c r="D22" s="9"/>
      <c r="E22" s="9"/>
      <c r="F22" s="9"/>
      <c r="G22" s="9"/>
      <c r="I22" s="9"/>
      <c r="J22" s="9"/>
      <c r="K22" s="9"/>
      <c r="L22" s="9"/>
      <c r="M22" s="9"/>
      <c r="N22" s="8"/>
    </row>
    <row r="23" spans="2:14" ht="12.75">
      <c r="B23" s="7"/>
      <c r="C23" s="88" t="s">
        <v>67</v>
      </c>
      <c r="D23" s="89"/>
      <c r="E23" s="90"/>
      <c r="F23" s="9"/>
      <c r="G23" s="9"/>
      <c r="I23" s="88" t="s">
        <v>68</v>
      </c>
      <c r="J23" s="89"/>
      <c r="K23" s="90"/>
      <c r="L23" s="9"/>
      <c r="M23" s="9"/>
      <c r="N23" s="8"/>
    </row>
    <row r="24" spans="2:14" ht="12.75">
      <c r="B24" s="7"/>
      <c r="C24" s="91" t="s">
        <v>62</v>
      </c>
      <c r="D24" s="91"/>
      <c r="E24" s="91"/>
      <c r="F24" s="92"/>
      <c r="G24" s="92"/>
      <c r="I24" s="91" t="s">
        <v>62</v>
      </c>
      <c r="J24" s="91"/>
      <c r="K24" s="91"/>
      <c r="L24" s="92"/>
      <c r="M24" s="92"/>
      <c r="N24" s="8"/>
    </row>
    <row r="25" spans="2:14" ht="12.75">
      <c r="B25" s="7"/>
      <c r="C25" s="93" t="s">
        <v>77</v>
      </c>
      <c r="D25" s="93"/>
      <c r="E25" s="91"/>
      <c r="F25" s="92"/>
      <c r="G25" s="92"/>
      <c r="I25" s="93" t="s">
        <v>77</v>
      </c>
      <c r="J25" s="93"/>
      <c r="K25" s="91"/>
      <c r="L25" s="92"/>
      <c r="M25" s="92"/>
      <c r="N25" s="8"/>
    </row>
    <row r="26" spans="2:14" ht="12.75">
      <c r="B26" s="7"/>
      <c r="C26" s="33" t="s">
        <v>47</v>
      </c>
      <c r="D26" s="67" t="s">
        <v>83</v>
      </c>
      <c r="E26" s="2" t="s">
        <v>48</v>
      </c>
      <c r="F26" s="2" t="s">
        <v>49</v>
      </c>
      <c r="G26" s="2" t="s">
        <v>50</v>
      </c>
      <c r="I26" s="33" t="s">
        <v>47</v>
      </c>
      <c r="J26" s="67" t="s">
        <v>83</v>
      </c>
      <c r="K26" s="2" t="s">
        <v>48</v>
      </c>
      <c r="L26" s="2" t="s">
        <v>49</v>
      </c>
      <c r="M26" s="2" t="s">
        <v>50</v>
      </c>
      <c r="N26" s="8"/>
    </row>
    <row r="27" spans="2:14" ht="12.75">
      <c r="B27" s="7"/>
      <c r="C27" s="34">
        <v>1</v>
      </c>
      <c r="D27" s="35"/>
      <c r="E27" s="68">
        <f>IF(OR(ISBLANK(D27),ISERROR(VLOOKUP($D27,Einzelmeldung!$C$9:$R$108,2))),"",VLOOKUP($D27,Einzelmeldung!$C$9:$R$108,2))</f>
      </c>
      <c r="F27" s="68">
        <f>IF(OR(ISBLANK(D27),ISERROR(VLOOKUP($D27,Einzelmeldung!$C$9:$R$108,3))),"",VLOOKUP($D27,Einzelmeldung!$C$9:$R$108,3))</f>
      </c>
      <c r="G27" s="69">
        <f>IF(OR(ISBLANK(D27),ISERROR(VLOOKUP($D27,Einzelmeldung!$C$9:$R$108,5))),"",VLOOKUP($D27,Einzelmeldung!$C$9:$R$108,5))</f>
      </c>
      <c r="I27" s="34">
        <v>1</v>
      </c>
      <c r="J27" s="35"/>
      <c r="K27" s="68">
        <f>IF(OR(ISBLANK(J27),ISERROR(VLOOKUP($J27,Einzelmeldung!$C$9:$R$108,2))),"",VLOOKUP($J27,Einzelmeldung!$C$9:$R$108,2))</f>
      </c>
      <c r="L27" s="68">
        <f>IF(OR(ISBLANK(J27),ISERROR(VLOOKUP($J27,Einzelmeldung!$C$9:$R$108,3))),"",VLOOKUP($J27,Einzelmeldung!$C$9:$R$108,3))</f>
      </c>
      <c r="M27" s="69">
        <f>IF(OR(ISBLANK(J27),ISERROR(VLOOKUP($J27,Einzelmeldung!$C$9:$R$108,5))),"",VLOOKUP($J27,Einzelmeldung!$C$9:$R$108,5))</f>
      </c>
      <c r="N27" s="8"/>
    </row>
    <row r="28" spans="2:14" ht="12.75">
      <c r="B28" s="7"/>
      <c r="C28" s="34">
        <v>2</v>
      </c>
      <c r="D28" s="35"/>
      <c r="E28" s="68">
        <f>IF(OR(ISBLANK(D28),ISERROR(VLOOKUP($D28,Einzelmeldung!$C$9:$R$108,2))),"",VLOOKUP($D28,Einzelmeldung!$C$9:$R$108,2))</f>
      </c>
      <c r="F28" s="68">
        <f>IF(OR(ISBLANK(D28),ISERROR(VLOOKUP($D28,Einzelmeldung!$C$9:$R$108,3))),"",VLOOKUP($D28,Einzelmeldung!$C$9:$R$108,3))</f>
      </c>
      <c r="G28" s="69">
        <f>IF(OR(ISBLANK(D28),ISERROR(VLOOKUP($D28,Einzelmeldung!$C$9:$R$108,5))),"",VLOOKUP($D28,Einzelmeldung!$C$9:$R$108,5))</f>
      </c>
      <c r="I28" s="34">
        <v>2</v>
      </c>
      <c r="J28" s="35"/>
      <c r="K28" s="68">
        <f>IF(OR(ISBLANK(J28),ISERROR(VLOOKUP($J28,Einzelmeldung!$C$9:$R$108,2))),"",VLOOKUP($J28,Einzelmeldung!$C$9:$R$108,2))</f>
      </c>
      <c r="L28" s="68">
        <f>IF(OR(ISBLANK(J28),ISERROR(VLOOKUP($J28,Einzelmeldung!$C$9:$R$108,3))),"",VLOOKUP($J28,Einzelmeldung!$C$9:$R$108,3))</f>
      </c>
      <c r="M28" s="69">
        <f>IF(OR(ISBLANK(J28),ISERROR(VLOOKUP($J28,Einzelmeldung!$C$9:$R$108,5))),"",VLOOKUP($J28,Einzelmeldung!$C$9:$R$108,5))</f>
      </c>
      <c r="N28" s="8"/>
    </row>
    <row r="29" spans="2:14" ht="12.75">
      <c r="B29" s="7"/>
      <c r="C29" s="34">
        <v>3</v>
      </c>
      <c r="D29" s="35"/>
      <c r="E29" s="68">
        <f>IF(OR(ISBLANK(D29),ISERROR(VLOOKUP($D29,Einzelmeldung!$C$9:$R$108,2))),"",VLOOKUP($D29,Einzelmeldung!$C$9:$R$108,2))</f>
      </c>
      <c r="F29" s="68">
        <f>IF(OR(ISBLANK(D29),ISERROR(VLOOKUP($D29,Einzelmeldung!$C$9:$R$108,3))),"",VLOOKUP($D29,Einzelmeldung!$C$9:$R$108,3))</f>
      </c>
      <c r="G29" s="69">
        <f>IF(OR(ISBLANK(D29),ISERROR(VLOOKUP($D29,Einzelmeldung!$C$9:$R$108,5))),"",VLOOKUP($D29,Einzelmeldung!$C$9:$R$108,5))</f>
      </c>
      <c r="I29" s="34">
        <v>3</v>
      </c>
      <c r="J29" s="35"/>
      <c r="K29" s="68">
        <f>IF(OR(ISBLANK(J29),ISERROR(VLOOKUP($J29,Einzelmeldung!$C$9:$R$108,2))),"",VLOOKUP($J29,Einzelmeldung!$C$9:$R$108,2))</f>
      </c>
      <c r="L29" s="68">
        <f>IF(OR(ISBLANK(J29),ISERROR(VLOOKUP($J29,Einzelmeldung!$C$9:$R$108,3))),"",VLOOKUP($J29,Einzelmeldung!$C$9:$R$108,3))</f>
      </c>
      <c r="M29" s="69">
        <f>IF(OR(ISBLANK(J29),ISERROR(VLOOKUP($J29,Einzelmeldung!$C$9:$R$108,5))),"",VLOOKUP($J29,Einzelmeldung!$C$9:$R$108,5))</f>
      </c>
      <c r="N29" s="8"/>
    </row>
    <row r="30" spans="2:14" ht="12.75">
      <c r="B30" s="7"/>
      <c r="C30" s="34">
        <v>4</v>
      </c>
      <c r="D30" s="35"/>
      <c r="E30" s="68">
        <f>IF(OR(ISBLANK(D30),ISERROR(VLOOKUP($D30,Einzelmeldung!$C$9:$R$108,2))),"",VLOOKUP($D30,Einzelmeldung!$C$9:$R$108,2))</f>
      </c>
      <c r="F30" s="68">
        <f>IF(OR(ISBLANK(D30),ISERROR(VLOOKUP($D30,Einzelmeldung!$C$9:$R$108,3))),"",VLOOKUP($D30,Einzelmeldung!$C$9:$R$108,3))</f>
      </c>
      <c r="G30" s="69">
        <f>IF(OR(ISBLANK(D30),ISERROR(VLOOKUP($D30,Einzelmeldung!$C$9:$R$108,5))),"",VLOOKUP($D30,Einzelmeldung!$C$9:$R$108,5))</f>
      </c>
      <c r="I30" s="34">
        <v>4</v>
      </c>
      <c r="J30" s="35"/>
      <c r="K30" s="68">
        <f>IF(OR(ISBLANK(J30),ISERROR(VLOOKUP($J30,Einzelmeldung!$C$9:$R$108,2))),"",VLOOKUP($J30,Einzelmeldung!$C$9:$R$108,2))</f>
      </c>
      <c r="L30" s="68">
        <f>IF(OR(ISBLANK(J30),ISERROR(VLOOKUP($J30,Einzelmeldung!$C$9:$R$108,3))),"",VLOOKUP($J30,Einzelmeldung!$C$9:$R$108,3))</f>
      </c>
      <c r="M30" s="69">
        <f>IF(OR(ISBLANK(J30),ISERROR(VLOOKUP($J30,Einzelmeldung!$C$9:$R$108,5))),"",VLOOKUP($J30,Einzelmeldung!$C$9:$R$108,5))</f>
      </c>
      <c r="N30" s="8"/>
    </row>
    <row r="31" spans="2:14" ht="12.75">
      <c r="B31" s="7"/>
      <c r="C31" s="9"/>
      <c r="D31" s="9"/>
      <c r="E31" s="9"/>
      <c r="F31" s="9"/>
      <c r="G31" s="9"/>
      <c r="N31" s="8"/>
    </row>
    <row r="32" spans="2:14" ht="12.75">
      <c r="B32" s="7"/>
      <c r="C32" s="88" t="s">
        <v>78</v>
      </c>
      <c r="D32" s="89"/>
      <c r="E32" s="90"/>
      <c r="F32" s="9"/>
      <c r="G32" s="9"/>
      <c r="I32" s="88" t="s">
        <v>79</v>
      </c>
      <c r="J32" s="89"/>
      <c r="K32" s="90"/>
      <c r="L32" s="9"/>
      <c r="M32" s="9"/>
      <c r="N32" s="8"/>
    </row>
    <row r="33" spans="2:14" ht="12.75">
      <c r="B33" s="7"/>
      <c r="C33" s="91" t="s">
        <v>62</v>
      </c>
      <c r="D33" s="91"/>
      <c r="E33" s="91"/>
      <c r="F33" s="92"/>
      <c r="G33" s="92"/>
      <c r="I33" s="91" t="s">
        <v>62</v>
      </c>
      <c r="J33" s="91"/>
      <c r="K33" s="91"/>
      <c r="L33" s="92"/>
      <c r="M33" s="92"/>
      <c r="N33" s="8"/>
    </row>
    <row r="34" spans="2:14" ht="12.75">
      <c r="B34" s="7"/>
      <c r="C34" s="93" t="s">
        <v>77</v>
      </c>
      <c r="D34" s="93"/>
      <c r="E34" s="91"/>
      <c r="F34" s="92"/>
      <c r="G34" s="92"/>
      <c r="I34" s="93" t="s">
        <v>77</v>
      </c>
      <c r="J34" s="93"/>
      <c r="K34" s="91"/>
      <c r="L34" s="92"/>
      <c r="M34" s="92"/>
      <c r="N34" s="8"/>
    </row>
    <row r="35" spans="2:14" ht="12.75">
      <c r="B35" s="7"/>
      <c r="C35" s="33" t="s">
        <v>47</v>
      </c>
      <c r="D35" s="67" t="s">
        <v>83</v>
      </c>
      <c r="E35" s="2" t="s">
        <v>48</v>
      </c>
      <c r="F35" s="2" t="s">
        <v>49</v>
      </c>
      <c r="G35" s="2" t="s">
        <v>50</v>
      </c>
      <c r="I35" s="33" t="s">
        <v>47</v>
      </c>
      <c r="J35" s="67" t="s">
        <v>83</v>
      </c>
      <c r="K35" s="2" t="s">
        <v>48</v>
      </c>
      <c r="L35" s="2" t="s">
        <v>49</v>
      </c>
      <c r="M35" s="2" t="s">
        <v>50</v>
      </c>
      <c r="N35" s="8"/>
    </row>
    <row r="36" spans="2:14" ht="12.75">
      <c r="B36" s="7"/>
      <c r="C36" s="34">
        <v>1</v>
      </c>
      <c r="D36" s="35"/>
      <c r="E36" s="68">
        <f>IF(OR(ISBLANK(D36),ISERROR(VLOOKUP($D36,Einzelmeldung!$C$9:$R$108,2))),"",VLOOKUP($D36,Einzelmeldung!$C$9:$R$108,2))</f>
      </c>
      <c r="F36" s="68">
        <f>IF(OR(ISBLANK(D36),ISERROR(VLOOKUP($D36,Einzelmeldung!$C$9:$R$108,3))),"",VLOOKUP($D36,Einzelmeldung!$C$9:$R$108,3))</f>
      </c>
      <c r="G36" s="69">
        <f>IF(OR(ISBLANK(D36),ISERROR(VLOOKUP($D36,Einzelmeldung!$C$9:$R$108,5))),"",VLOOKUP($D36,Einzelmeldung!$C$9:$R$108,5))</f>
      </c>
      <c r="I36" s="34">
        <v>1</v>
      </c>
      <c r="J36" s="35"/>
      <c r="K36" s="68">
        <f>IF(OR(ISBLANK(J36),ISERROR(VLOOKUP($J36,Einzelmeldung!$C$9:$R$108,2))),"",VLOOKUP($J36,Einzelmeldung!$C$9:$R$108,2))</f>
      </c>
      <c r="L36" s="68">
        <f>IF(OR(ISBLANK(J36),ISERROR(VLOOKUP($J36,Einzelmeldung!$C$9:$R$108,3))),"",VLOOKUP($J36,Einzelmeldung!$C$9:$R$108,3))</f>
      </c>
      <c r="M36" s="69">
        <f>IF(OR(ISBLANK(J36),ISERROR(VLOOKUP($J36,Einzelmeldung!$C$9:$R$108,5))),"",VLOOKUP($J36,Einzelmeldung!$C$9:$R$108,5))</f>
      </c>
      <c r="N36" s="8"/>
    </row>
    <row r="37" spans="2:14" ht="12.75">
      <c r="B37" s="7"/>
      <c r="C37" s="34">
        <v>2</v>
      </c>
      <c r="D37" s="35"/>
      <c r="E37" s="68">
        <f>IF(OR(ISBLANK(D37),ISERROR(VLOOKUP($D37,Einzelmeldung!$C$9:$R$108,2))),"",VLOOKUP($D37,Einzelmeldung!$C$9:$R$108,2))</f>
      </c>
      <c r="F37" s="68">
        <f>IF(OR(ISBLANK(D37),ISERROR(VLOOKUP($D37,Einzelmeldung!$C$9:$R$108,3))),"",VLOOKUP($D37,Einzelmeldung!$C$9:$R$108,3))</f>
      </c>
      <c r="G37" s="69">
        <f>IF(OR(ISBLANK(D37),ISERROR(VLOOKUP($D37,Einzelmeldung!$C$9:$R$108,5))),"",VLOOKUP($D37,Einzelmeldung!$C$9:$R$108,5))</f>
      </c>
      <c r="I37" s="34">
        <v>2</v>
      </c>
      <c r="J37" s="35"/>
      <c r="K37" s="68">
        <f>IF(OR(ISBLANK(J37),ISERROR(VLOOKUP($J37,Einzelmeldung!$C$9:$R$108,2))),"",VLOOKUP($J37,Einzelmeldung!$C$9:$R$108,2))</f>
      </c>
      <c r="L37" s="68">
        <f>IF(OR(ISBLANK(J37),ISERROR(VLOOKUP($J37,Einzelmeldung!$C$9:$R$108,3))),"",VLOOKUP($J37,Einzelmeldung!$C$9:$R$108,3))</f>
      </c>
      <c r="M37" s="69">
        <f>IF(OR(ISBLANK(J37),ISERROR(VLOOKUP($J37,Einzelmeldung!$C$9:$R$108,5))),"",VLOOKUP($J37,Einzelmeldung!$C$9:$R$108,5))</f>
      </c>
      <c r="N37" s="8"/>
    </row>
    <row r="38" spans="2:14" ht="12.75">
      <c r="B38" s="7"/>
      <c r="C38" s="34">
        <v>3</v>
      </c>
      <c r="D38" s="35"/>
      <c r="E38" s="68">
        <f>IF(OR(ISBLANK(D38),ISERROR(VLOOKUP($D38,Einzelmeldung!$C$9:$R$108,2))),"",VLOOKUP($D38,Einzelmeldung!$C$9:$R$108,2))</f>
      </c>
      <c r="F38" s="68">
        <f>IF(OR(ISBLANK(D38),ISERROR(VLOOKUP($D38,Einzelmeldung!$C$9:$R$108,3))),"",VLOOKUP($D38,Einzelmeldung!$C$9:$R$108,3))</f>
      </c>
      <c r="G38" s="69">
        <f>IF(OR(ISBLANK(D38),ISERROR(VLOOKUP($D38,Einzelmeldung!$C$9:$R$108,5))),"",VLOOKUP($D38,Einzelmeldung!$C$9:$R$108,5))</f>
      </c>
      <c r="I38" s="34">
        <v>3</v>
      </c>
      <c r="J38" s="35"/>
      <c r="K38" s="68">
        <f>IF(OR(ISBLANK(J38),ISERROR(VLOOKUP($J38,Einzelmeldung!$C$9:$R$108,2))),"",VLOOKUP($J38,Einzelmeldung!$C$9:$R$108,2))</f>
      </c>
      <c r="L38" s="68">
        <f>IF(OR(ISBLANK(J38),ISERROR(VLOOKUP($J38,Einzelmeldung!$C$9:$R$108,3))),"",VLOOKUP($J38,Einzelmeldung!$C$9:$R$108,3))</f>
      </c>
      <c r="M38" s="69">
        <f>IF(OR(ISBLANK(J38),ISERROR(VLOOKUP($J38,Einzelmeldung!$C$9:$R$108,5))),"",VLOOKUP($J38,Einzelmeldung!$C$9:$R$108,5))</f>
      </c>
      <c r="N38" s="8"/>
    </row>
    <row r="39" spans="2:14" ht="12.75">
      <c r="B39" s="7"/>
      <c r="C39" s="34">
        <v>4</v>
      </c>
      <c r="D39" s="35"/>
      <c r="E39" s="68">
        <f>IF(OR(ISBLANK(D39),ISERROR(VLOOKUP($D39,Einzelmeldung!$C$9:$R$108,2))),"",VLOOKUP($D39,Einzelmeldung!$C$9:$R$108,2))</f>
      </c>
      <c r="F39" s="68">
        <f>IF(OR(ISBLANK(D39),ISERROR(VLOOKUP($D39,Einzelmeldung!$C$9:$R$108,3))),"",VLOOKUP($D39,Einzelmeldung!$C$9:$R$108,3))</f>
      </c>
      <c r="G39" s="69">
        <f>IF(OR(ISBLANK(D39),ISERROR(VLOOKUP($D39,Einzelmeldung!$C$9:$R$108,5))),"",VLOOKUP($D39,Einzelmeldung!$C$9:$R$108,5))</f>
      </c>
      <c r="I39" s="34">
        <v>4</v>
      </c>
      <c r="J39" s="35"/>
      <c r="K39" s="68">
        <f>IF(OR(ISBLANK(J39),ISERROR(VLOOKUP($J39,Einzelmeldung!$C$9:$R$108,2))),"",VLOOKUP($J39,Einzelmeldung!$C$9:$R$108,2))</f>
      </c>
      <c r="L39" s="68">
        <f>IF(OR(ISBLANK(J39),ISERROR(VLOOKUP($J39,Einzelmeldung!$C$9:$R$108,3))),"",VLOOKUP($J39,Einzelmeldung!$C$9:$R$108,3))</f>
      </c>
      <c r="M39" s="69">
        <f>IF(OR(ISBLANK(J39),ISERROR(VLOOKUP($J39,Einzelmeldung!$C$9:$R$108,5))),"",VLOOKUP($J39,Einzelmeldung!$C$9:$R$108,5))</f>
      </c>
      <c r="N39" s="8"/>
    </row>
    <row r="40" spans="2:14" ht="12.75">
      <c r="B40" s="7"/>
      <c r="C40" s="9"/>
      <c r="D40" s="9"/>
      <c r="E40" s="9"/>
      <c r="F40" s="9"/>
      <c r="G40" s="9"/>
      <c r="N40" s="8"/>
    </row>
    <row r="41" spans="2:14" ht="12.75">
      <c r="B41" s="7"/>
      <c r="C41" s="88" t="s">
        <v>80</v>
      </c>
      <c r="D41" s="89"/>
      <c r="E41" s="90"/>
      <c r="F41" s="9"/>
      <c r="G41" s="9"/>
      <c r="I41" s="88" t="s">
        <v>81</v>
      </c>
      <c r="J41" s="89"/>
      <c r="K41" s="90"/>
      <c r="L41" s="9"/>
      <c r="M41" s="9"/>
      <c r="N41" s="8"/>
    </row>
    <row r="42" spans="2:14" ht="12.75">
      <c r="B42" s="7"/>
      <c r="C42" s="91" t="s">
        <v>62</v>
      </c>
      <c r="D42" s="91"/>
      <c r="E42" s="91"/>
      <c r="F42" s="92"/>
      <c r="G42" s="92"/>
      <c r="I42" s="91" t="s">
        <v>62</v>
      </c>
      <c r="J42" s="91"/>
      <c r="K42" s="91"/>
      <c r="L42" s="92"/>
      <c r="M42" s="92"/>
      <c r="N42" s="8"/>
    </row>
    <row r="43" spans="2:14" ht="12.75">
      <c r="B43" s="7"/>
      <c r="C43" s="93" t="s">
        <v>77</v>
      </c>
      <c r="D43" s="93"/>
      <c r="E43" s="91"/>
      <c r="F43" s="92"/>
      <c r="G43" s="92"/>
      <c r="I43" s="93" t="s">
        <v>77</v>
      </c>
      <c r="J43" s="93"/>
      <c r="K43" s="91"/>
      <c r="L43" s="92"/>
      <c r="M43" s="92"/>
      <c r="N43" s="8"/>
    </row>
    <row r="44" spans="2:14" ht="12.75">
      <c r="B44" s="7"/>
      <c r="C44" s="33" t="s">
        <v>47</v>
      </c>
      <c r="D44" s="67" t="s">
        <v>83</v>
      </c>
      <c r="E44" s="2" t="s">
        <v>48</v>
      </c>
      <c r="F44" s="2" t="s">
        <v>49</v>
      </c>
      <c r="G44" s="2" t="s">
        <v>50</v>
      </c>
      <c r="I44" s="33" t="s">
        <v>47</v>
      </c>
      <c r="J44" s="67" t="s">
        <v>83</v>
      </c>
      <c r="K44" s="2" t="s">
        <v>48</v>
      </c>
      <c r="L44" s="2" t="s">
        <v>49</v>
      </c>
      <c r="M44" s="2" t="s">
        <v>50</v>
      </c>
      <c r="N44" s="8"/>
    </row>
    <row r="45" spans="2:14" ht="12.75">
      <c r="B45" s="7"/>
      <c r="C45" s="34">
        <v>1</v>
      </c>
      <c r="D45" s="35"/>
      <c r="E45" s="68">
        <f>IF(OR(ISBLANK(D45),ISERROR(VLOOKUP($D45,Einzelmeldung!$C$9:$R$108,2))),"",VLOOKUP($D45,Einzelmeldung!$C$9:$R$108,2))</f>
      </c>
      <c r="F45" s="68">
        <f>IF(OR(ISBLANK(D45),ISERROR(VLOOKUP($D45,Einzelmeldung!$C$9:$R$108,3))),"",VLOOKUP($D45,Einzelmeldung!$C$9:$R$108,3))</f>
      </c>
      <c r="G45" s="69">
        <f>IF(OR(ISBLANK(D45),ISERROR(VLOOKUP($D45,Einzelmeldung!$C$9:$R$108,5))),"",VLOOKUP($D45,Einzelmeldung!$C$9:$R$108,5))</f>
      </c>
      <c r="I45" s="34">
        <v>1</v>
      </c>
      <c r="J45" s="35"/>
      <c r="K45" s="68">
        <f>IF(OR(ISBLANK(J45),ISERROR(VLOOKUP($J45,Einzelmeldung!$C$9:$R$108,2))),"",VLOOKUP($J45,Einzelmeldung!$C$9:$R$108,2))</f>
      </c>
      <c r="L45" s="68">
        <f>IF(OR(ISBLANK(J45),ISERROR(VLOOKUP($J45,Einzelmeldung!$C$9:$R$108,3))),"",VLOOKUP($J45,Einzelmeldung!$C$9:$R$108,3))</f>
      </c>
      <c r="M45" s="69">
        <f>IF(OR(ISBLANK(J45),ISERROR(VLOOKUP($J45,Einzelmeldung!$C$9:$R$108,5))),"",VLOOKUP($J45,Einzelmeldung!$C$9:$R$108,5))</f>
      </c>
      <c r="N45" s="8"/>
    </row>
    <row r="46" spans="2:14" ht="12.75">
      <c r="B46" s="7"/>
      <c r="C46" s="34">
        <v>2</v>
      </c>
      <c r="D46" s="35"/>
      <c r="E46" s="68">
        <f>IF(OR(ISBLANK(D46),ISERROR(VLOOKUP($D46,Einzelmeldung!$C$9:$R$108,2))),"",VLOOKUP($D46,Einzelmeldung!$C$9:$R$108,2))</f>
      </c>
      <c r="F46" s="68">
        <f>IF(OR(ISBLANK(D46),ISERROR(VLOOKUP($D46,Einzelmeldung!$C$9:$R$108,3))),"",VLOOKUP($D46,Einzelmeldung!$C$9:$R$108,3))</f>
      </c>
      <c r="G46" s="69">
        <f>IF(OR(ISBLANK(D46),ISERROR(VLOOKUP($D46,Einzelmeldung!$C$9:$R$108,5))),"",VLOOKUP($D46,Einzelmeldung!$C$9:$R$108,5))</f>
      </c>
      <c r="I46" s="34">
        <v>2</v>
      </c>
      <c r="J46" s="35"/>
      <c r="K46" s="68">
        <f>IF(OR(ISBLANK(J46),ISERROR(VLOOKUP($J46,Einzelmeldung!$C$9:$R$108,2))),"",VLOOKUP($J46,Einzelmeldung!$C$9:$R$108,2))</f>
      </c>
      <c r="L46" s="68">
        <f>IF(OR(ISBLANK(J46),ISERROR(VLOOKUP($J46,Einzelmeldung!$C$9:$R$108,3))),"",VLOOKUP($J46,Einzelmeldung!$C$9:$R$108,3))</f>
      </c>
      <c r="M46" s="69">
        <f>IF(OR(ISBLANK(J46),ISERROR(VLOOKUP($J46,Einzelmeldung!$C$9:$R$108,5))),"",VLOOKUP($J46,Einzelmeldung!$C$9:$R$108,5))</f>
      </c>
      <c r="N46" s="8"/>
    </row>
    <row r="47" spans="2:14" ht="12.75">
      <c r="B47" s="7"/>
      <c r="C47" s="34">
        <v>3</v>
      </c>
      <c r="D47" s="35"/>
      <c r="E47" s="68">
        <f>IF(OR(ISBLANK(D47),ISERROR(VLOOKUP($D47,Einzelmeldung!$C$9:$R$108,2))),"",VLOOKUP($D47,Einzelmeldung!$C$9:$R$108,2))</f>
      </c>
      <c r="F47" s="68">
        <f>IF(OR(ISBLANK(D47),ISERROR(VLOOKUP($D47,Einzelmeldung!$C$9:$R$108,3))),"",VLOOKUP($D47,Einzelmeldung!$C$9:$R$108,3))</f>
      </c>
      <c r="G47" s="69">
        <f>IF(OR(ISBLANK(D47),ISERROR(VLOOKUP($D47,Einzelmeldung!$C$9:$R$108,5))),"",VLOOKUP($D47,Einzelmeldung!$C$9:$R$108,5))</f>
      </c>
      <c r="I47" s="34">
        <v>3</v>
      </c>
      <c r="J47" s="35"/>
      <c r="K47" s="68">
        <f>IF(OR(ISBLANK(J47),ISERROR(VLOOKUP($J47,Einzelmeldung!$C$9:$R$108,2))),"",VLOOKUP($J47,Einzelmeldung!$C$9:$R$108,2))</f>
      </c>
      <c r="L47" s="68">
        <f>IF(OR(ISBLANK(J47),ISERROR(VLOOKUP($J47,Einzelmeldung!$C$9:$R$108,3))),"",VLOOKUP($J47,Einzelmeldung!$C$9:$R$108,3))</f>
      </c>
      <c r="M47" s="69">
        <f>IF(OR(ISBLANK(J47),ISERROR(VLOOKUP($J47,Einzelmeldung!$C$9:$R$108,5))),"",VLOOKUP($J47,Einzelmeldung!$C$9:$R$108,5))</f>
      </c>
      <c r="N47" s="8"/>
    </row>
    <row r="48" spans="2:14" ht="12.75">
      <c r="B48" s="7"/>
      <c r="C48" s="34">
        <v>4</v>
      </c>
      <c r="D48" s="35"/>
      <c r="E48" s="68">
        <f>IF(OR(ISBLANK(D48),ISERROR(VLOOKUP($D48,Einzelmeldung!$C$9:$R$108,2))),"",VLOOKUP($D48,Einzelmeldung!$C$9:$R$108,2))</f>
      </c>
      <c r="F48" s="68">
        <f>IF(OR(ISBLANK(D48),ISERROR(VLOOKUP($D48,Einzelmeldung!$C$9:$R$108,3))),"",VLOOKUP($D48,Einzelmeldung!$C$9:$R$108,3))</f>
      </c>
      <c r="G48" s="69">
        <f>IF(OR(ISBLANK(D48),ISERROR(VLOOKUP($D48,Einzelmeldung!$C$9:$R$108,5))),"",VLOOKUP($D48,Einzelmeldung!$C$9:$R$108,5))</f>
      </c>
      <c r="I48" s="34">
        <v>4</v>
      </c>
      <c r="J48" s="35"/>
      <c r="K48" s="68">
        <f>IF(OR(ISBLANK(J48),ISERROR(VLOOKUP($J48,Einzelmeldung!$C$9:$R$108,2))),"",VLOOKUP($J48,Einzelmeldung!$C$9:$R$108,2))</f>
      </c>
      <c r="L48" s="68">
        <f>IF(OR(ISBLANK(J48),ISERROR(VLOOKUP($J48,Einzelmeldung!$C$9:$R$108,3))),"",VLOOKUP($J48,Einzelmeldung!$C$9:$R$108,3))</f>
      </c>
      <c r="M48" s="69">
        <f>IF(OR(ISBLANK(J48),ISERROR(VLOOKUP($J48,Einzelmeldung!$C$9:$R$108,5))),"",VLOOKUP($J48,Einzelmeldung!$C$9:$R$108,5))</f>
      </c>
      <c r="N48" s="8"/>
    </row>
    <row r="49" spans="2:14" ht="13.5" thickBot="1">
      <c r="B49" s="14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3"/>
    </row>
  </sheetData>
  <sheetProtection password="BE40" sheet="1" objects="1" scenarios="1" selectLockedCells="1"/>
  <mergeCells count="53">
    <mergeCell ref="L43:M43"/>
    <mergeCell ref="L42:M42"/>
    <mergeCell ref="I41:K41"/>
    <mergeCell ref="C41:E41"/>
    <mergeCell ref="F42:G42"/>
    <mergeCell ref="I42:K42"/>
    <mergeCell ref="C42:E42"/>
    <mergeCell ref="C16:E16"/>
    <mergeCell ref="F16:G16"/>
    <mergeCell ref="F25:G25"/>
    <mergeCell ref="I23:K23"/>
    <mergeCell ref="C43:E43"/>
    <mergeCell ref="F43:G43"/>
    <mergeCell ref="I43:K43"/>
    <mergeCell ref="L24:M24"/>
    <mergeCell ref="L25:M25"/>
    <mergeCell ref="I25:K25"/>
    <mergeCell ref="L16:M16"/>
    <mergeCell ref="C23:E23"/>
    <mergeCell ref="I24:K24"/>
    <mergeCell ref="C24:E24"/>
    <mergeCell ref="F24:G24"/>
    <mergeCell ref="C25:E25"/>
    <mergeCell ref="I16:K16"/>
    <mergeCell ref="L34:M34"/>
    <mergeCell ref="C32:E32"/>
    <mergeCell ref="I32:K32"/>
    <mergeCell ref="C33:E33"/>
    <mergeCell ref="F33:G33"/>
    <mergeCell ref="I33:K33"/>
    <mergeCell ref="L33:M33"/>
    <mergeCell ref="C34:E34"/>
    <mergeCell ref="F34:G34"/>
    <mergeCell ref="I34:K34"/>
    <mergeCell ref="C15:E15"/>
    <mergeCell ref="F15:G15"/>
    <mergeCell ref="F5:G5"/>
    <mergeCell ref="F7:G7"/>
    <mergeCell ref="I6:K6"/>
    <mergeCell ref="C6:E6"/>
    <mergeCell ref="F6:G6"/>
    <mergeCell ref="C14:E14"/>
    <mergeCell ref="I7:K7"/>
    <mergeCell ref="C3:F3"/>
    <mergeCell ref="G3:L3"/>
    <mergeCell ref="I14:K14"/>
    <mergeCell ref="I15:K15"/>
    <mergeCell ref="L15:M15"/>
    <mergeCell ref="L6:M6"/>
    <mergeCell ref="I5:K5"/>
    <mergeCell ref="C7:E7"/>
    <mergeCell ref="L7:M7"/>
    <mergeCell ref="C5:E5"/>
  </mergeCells>
  <dataValidations count="2">
    <dataValidation type="list" allowBlank="1" showInputMessage="1" showErrorMessage="1" promptTitle="Altersklasse der Staffel:" prompt="U11 (20&quot; Räder)&#10;U15 (24&quot; Räder)&#10;15+ (24&quot; Räder)" sqref="F16:G16 L16:M16 F25:G25 L25:M25 F34:G34 L34:M34 F43:G43 L43:M43 L7:M7 F7:G7">
      <formula1>"U11,U15,15+"</formula1>
    </dataValidation>
    <dataValidation type="whole" allowBlank="1" showInputMessage="1" showErrorMessage="1" promptTitle="ID aus Einzelmeldung" prompt="Geben Sie hier die ID des Fahrers aus dem Blatt Einzelmeldung (Wert aus Spalte C) ein!" errorTitle="ID existiert nicht!" error="Es wurde eine ID eingegeben, die im Blatt Einzelmeldung (Spalte C) nicht existiert." sqref="D9:D12 D18:D21 D27:D30 D36:D39 D45:D48 J9:J12 J18:J21 J27:J30 J36:J39 J45:J48">
      <formula1>$Q$1</formula1>
      <formula2>$Q$2</formula2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B2:H30"/>
  <sheetViews>
    <sheetView zoomScalePageLayoutView="0" workbookViewId="0" topLeftCell="A1">
      <selection activeCell="F26" sqref="F26"/>
    </sheetView>
  </sheetViews>
  <sheetFormatPr defaultColWidth="11.421875" defaultRowHeight="12.75"/>
  <cols>
    <col min="1" max="1" width="2.57421875" style="15" customWidth="1"/>
    <col min="2" max="2" width="4.00390625" style="15" customWidth="1"/>
    <col min="3" max="3" width="15.57421875" style="15" customWidth="1"/>
    <col min="4" max="5" width="12.8515625" style="15" customWidth="1"/>
    <col min="6" max="6" width="9.8515625" style="15" customWidth="1"/>
    <col min="7" max="7" width="20.7109375" style="15" customWidth="1"/>
    <col min="8" max="8" width="4.00390625" style="15" customWidth="1"/>
    <col min="9" max="9" width="2.421875" style="15" customWidth="1"/>
    <col min="10" max="16384" width="11.421875" style="15" customWidth="1"/>
  </cols>
  <sheetData>
    <row r="1" ht="13.5" thickBot="1"/>
    <row r="2" spans="2:8" ht="12.75">
      <c r="B2" s="4"/>
      <c r="C2" s="5"/>
      <c r="D2" s="5"/>
      <c r="E2" s="5"/>
      <c r="F2" s="5"/>
      <c r="G2" s="5"/>
      <c r="H2" s="6"/>
    </row>
    <row r="3" spans="2:8" ht="20.25">
      <c r="B3" s="7"/>
      <c r="C3" s="77" t="s">
        <v>28</v>
      </c>
      <c r="D3" s="77"/>
      <c r="E3" s="77"/>
      <c r="F3" s="77"/>
      <c r="G3" s="77"/>
      <c r="H3" s="8"/>
    </row>
    <row r="4" spans="2:8" ht="12.75">
      <c r="B4" s="7"/>
      <c r="C4" s="9"/>
      <c r="D4" s="9"/>
      <c r="E4" s="9"/>
      <c r="F4" s="9"/>
      <c r="G4" s="9"/>
      <c r="H4" s="8"/>
    </row>
    <row r="5" spans="2:8" ht="12.75">
      <c r="B5" s="7"/>
      <c r="C5" s="10"/>
      <c r="D5" s="10"/>
      <c r="E5" s="10"/>
      <c r="F5" s="10"/>
      <c r="G5" s="10"/>
      <c r="H5" s="8"/>
    </row>
    <row r="6" spans="2:8" ht="12.75">
      <c r="B6" s="16"/>
      <c r="C6" s="17" t="s">
        <v>10</v>
      </c>
      <c r="D6" s="17"/>
      <c r="E6" s="96" t="str">
        <f>Vereinsdaten!D26</f>
        <v>Modell Verein</v>
      </c>
      <c r="F6" s="96"/>
      <c r="G6" s="96"/>
      <c r="H6" s="8"/>
    </row>
    <row r="7" spans="2:8" ht="12.75">
      <c r="B7" s="16"/>
      <c r="C7" s="17" t="s">
        <v>29</v>
      </c>
      <c r="D7" s="17"/>
      <c r="E7" s="96" t="str">
        <f>Vereinsdaten!D27</f>
        <v>Modell Name</v>
      </c>
      <c r="F7" s="96"/>
      <c r="G7" s="96"/>
      <c r="H7" s="8"/>
    </row>
    <row r="8" spans="2:8" ht="12.75">
      <c r="B8" s="16"/>
      <c r="C8" s="17" t="s">
        <v>8</v>
      </c>
      <c r="D8" s="17"/>
      <c r="E8" s="23"/>
      <c r="F8" s="17"/>
      <c r="G8" s="17"/>
      <c r="H8" s="8"/>
    </row>
    <row r="9" spans="2:8" ht="12.75">
      <c r="B9" s="16"/>
      <c r="C9" s="21" t="s">
        <v>30</v>
      </c>
      <c r="D9" s="17"/>
      <c r="E9" s="96" t="str">
        <f>Vereinsdaten!D29</f>
        <v>Modell Straße</v>
      </c>
      <c r="F9" s="96"/>
      <c r="G9" s="96"/>
      <c r="H9" s="8"/>
    </row>
    <row r="10" spans="2:8" ht="12.75">
      <c r="B10" s="16"/>
      <c r="C10" s="21" t="s">
        <v>6</v>
      </c>
      <c r="D10" s="17"/>
      <c r="E10" s="96" t="str">
        <f>Vereinsdaten!D30</f>
        <v>Modell Ort</v>
      </c>
      <c r="F10" s="96"/>
      <c r="G10" s="96"/>
      <c r="H10" s="8"/>
    </row>
    <row r="11" spans="2:8" ht="12.75">
      <c r="B11" s="16"/>
      <c r="C11" s="21" t="s">
        <v>7</v>
      </c>
      <c r="D11" s="17"/>
      <c r="E11" s="96" t="str">
        <f>Vereinsdaten!D31</f>
        <v>Modell PLZ</v>
      </c>
      <c r="F11" s="96"/>
      <c r="G11" s="96"/>
      <c r="H11" s="8"/>
    </row>
    <row r="12" spans="2:8" ht="12.75">
      <c r="B12" s="16"/>
      <c r="C12" s="22"/>
      <c r="D12" s="22"/>
      <c r="E12" s="22"/>
      <c r="F12" s="22"/>
      <c r="G12" s="22"/>
      <c r="H12" s="8"/>
    </row>
    <row r="13" spans="2:8" ht="12.75">
      <c r="B13" s="16"/>
      <c r="C13" s="17"/>
      <c r="D13" s="17"/>
      <c r="E13" s="17"/>
      <c r="F13" s="17"/>
      <c r="G13" s="17"/>
      <c r="H13" s="8"/>
    </row>
    <row r="14" spans="2:8" ht="20.25">
      <c r="B14" s="16"/>
      <c r="C14" s="77" t="s">
        <v>75</v>
      </c>
      <c r="D14" s="77"/>
      <c r="E14" s="77"/>
      <c r="F14" s="77"/>
      <c r="G14" s="77"/>
      <c r="H14" s="8"/>
    </row>
    <row r="15" spans="2:8" ht="12.75">
      <c r="B15" s="16"/>
      <c r="C15" s="17"/>
      <c r="D15" s="17"/>
      <c r="E15" s="17"/>
      <c r="F15" s="17"/>
      <c r="G15" s="17"/>
      <c r="H15" s="8"/>
    </row>
    <row r="16" spans="2:8" ht="13.5" thickBot="1">
      <c r="B16" s="16"/>
      <c r="C16" s="97" t="s">
        <v>76</v>
      </c>
      <c r="D16" s="97"/>
      <c r="E16" s="24">
        <f>SUM(Einzelmeldung!R9:R108)</f>
        <v>0</v>
      </c>
      <c r="F16" s="17"/>
      <c r="G16" s="17"/>
      <c r="H16" s="8"/>
    </row>
    <row r="17" spans="2:8" ht="13.5" thickTop="1">
      <c r="B17" s="16"/>
      <c r="C17" s="98" t="s">
        <v>27</v>
      </c>
      <c r="D17" s="98" t="s">
        <v>31</v>
      </c>
      <c r="E17" s="25">
        <f>SUM(E16:E16)</f>
        <v>0</v>
      </c>
      <c r="F17" s="17"/>
      <c r="G17" s="17"/>
      <c r="H17" s="8"/>
    </row>
    <row r="18" spans="2:8" ht="12.75">
      <c r="B18" s="16"/>
      <c r="C18" s="22"/>
      <c r="D18" s="22"/>
      <c r="E18" s="22"/>
      <c r="F18" s="22"/>
      <c r="G18" s="22"/>
      <c r="H18" s="8"/>
    </row>
    <row r="19" spans="2:8" ht="12.75">
      <c r="B19" s="16"/>
      <c r="C19" s="17"/>
      <c r="D19" s="17"/>
      <c r="E19" s="17"/>
      <c r="F19" s="17"/>
      <c r="G19" s="17"/>
      <c r="H19" s="8"/>
    </row>
    <row r="20" spans="2:8" ht="12.75">
      <c r="B20" s="16"/>
      <c r="C20" s="17" t="s">
        <v>32</v>
      </c>
      <c r="D20" s="17"/>
      <c r="E20" s="17"/>
      <c r="F20" s="17"/>
      <c r="G20" s="17"/>
      <c r="H20" s="8"/>
    </row>
    <row r="21" spans="2:8" ht="12.75">
      <c r="B21" s="16"/>
      <c r="C21" s="17"/>
      <c r="D21" s="26" t="s">
        <v>33</v>
      </c>
      <c r="E21" s="26"/>
      <c r="F21" s="72" t="s">
        <v>82</v>
      </c>
      <c r="G21" s="72"/>
      <c r="H21" s="8"/>
    </row>
    <row r="22" spans="2:8" ht="12.75">
      <c r="B22" s="16"/>
      <c r="C22" s="17"/>
      <c r="D22" s="17" t="s">
        <v>34</v>
      </c>
      <c r="E22" s="17"/>
      <c r="F22" s="17">
        <v>79905</v>
      </c>
      <c r="G22" s="17"/>
      <c r="H22" s="8"/>
    </row>
    <row r="23" spans="2:8" ht="12.75">
      <c r="B23" s="16"/>
      <c r="C23" s="17"/>
      <c r="D23" s="17" t="s">
        <v>35</v>
      </c>
      <c r="E23" s="17"/>
      <c r="F23" s="17" t="s">
        <v>39</v>
      </c>
      <c r="G23" s="17"/>
      <c r="H23" s="8"/>
    </row>
    <row r="24" spans="2:8" ht="12.75">
      <c r="B24" s="16"/>
      <c r="C24" s="17"/>
      <c r="D24" s="17" t="s">
        <v>36</v>
      </c>
      <c r="E24" s="17"/>
      <c r="F24" s="17" t="s">
        <v>40</v>
      </c>
      <c r="G24" s="17"/>
      <c r="H24" s="8"/>
    </row>
    <row r="25" spans="2:8" ht="25.5" customHeight="1">
      <c r="B25" s="16"/>
      <c r="C25" s="17"/>
      <c r="D25" s="26" t="s">
        <v>37</v>
      </c>
      <c r="E25" s="17"/>
      <c r="F25" s="72" t="str">
        <f>CONCATENATE("BZM 2013 ",Vereinsdaten!D26)</f>
        <v>BZM 2013 Modell Verein</v>
      </c>
      <c r="G25" s="72"/>
      <c r="H25" s="8"/>
    </row>
    <row r="26" spans="2:8" ht="12.75">
      <c r="B26" s="16"/>
      <c r="C26" s="17"/>
      <c r="D26" s="17" t="s">
        <v>38</v>
      </c>
      <c r="E26" s="17"/>
      <c r="F26" s="24">
        <f>E17</f>
        <v>0</v>
      </c>
      <c r="G26" s="17"/>
      <c r="H26" s="8"/>
    </row>
    <row r="27" spans="2:8" ht="12.75">
      <c r="B27" s="16"/>
      <c r="C27" s="22"/>
      <c r="D27" s="22"/>
      <c r="E27" s="22"/>
      <c r="F27" s="22"/>
      <c r="G27" s="22"/>
      <c r="H27" s="8"/>
    </row>
    <row r="28" spans="2:8" ht="12.75">
      <c r="B28" s="16"/>
      <c r="C28" s="17"/>
      <c r="D28" s="17"/>
      <c r="E28" s="17"/>
      <c r="F28" s="17"/>
      <c r="G28" s="17"/>
      <c r="H28" s="8"/>
    </row>
    <row r="29" spans="2:8" ht="12.75">
      <c r="B29" s="16"/>
      <c r="C29" s="27" t="s">
        <v>41</v>
      </c>
      <c r="D29" s="17"/>
      <c r="E29" s="17"/>
      <c r="F29" s="17"/>
      <c r="G29" s="17"/>
      <c r="H29" s="8"/>
    </row>
    <row r="30" spans="2:8" ht="13.5" thickBot="1">
      <c r="B30" s="14"/>
      <c r="C30" s="12"/>
      <c r="D30" s="12"/>
      <c r="E30" s="12"/>
      <c r="F30" s="12"/>
      <c r="G30" s="12"/>
      <c r="H30" s="13"/>
    </row>
  </sheetData>
  <sheetProtection password="BE40" sheet="1" objects="1" scenarios="1" selectLockedCells="1" selectUnlockedCells="1"/>
  <mergeCells count="11">
    <mergeCell ref="E9:G9"/>
    <mergeCell ref="E10:G10"/>
    <mergeCell ref="E11:G11"/>
    <mergeCell ref="F25:G25"/>
    <mergeCell ref="C3:G3"/>
    <mergeCell ref="F21:G21"/>
    <mergeCell ref="C14:G14"/>
    <mergeCell ref="C16:D16"/>
    <mergeCell ref="C17:D17"/>
    <mergeCell ref="E6:G6"/>
    <mergeCell ref="E7:G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9"/>
  <sheetViews>
    <sheetView zoomScalePageLayoutView="0" workbookViewId="0" topLeftCell="A1">
      <selection activeCell="G49" sqref="G49"/>
    </sheetView>
  </sheetViews>
  <sheetFormatPr defaultColWidth="11.421875" defaultRowHeight="12.75"/>
  <sheetData>
    <row r="2" ht="12.75">
      <c r="A2" s="28"/>
    </row>
    <row r="5" ht="12.75">
      <c r="A5" t="s">
        <v>43</v>
      </c>
    </row>
    <row r="6" ht="12.75">
      <c r="A6" t="s">
        <v>44</v>
      </c>
    </row>
    <row r="7" ht="12.75">
      <c r="A7" t="s">
        <v>45</v>
      </c>
    </row>
    <row r="9" ht="12.75">
      <c r="A9" t="s">
        <v>60</v>
      </c>
    </row>
  </sheetData>
  <sheetProtection password="B257" sheet="1" selectLockedCells="1" selectUnlockedCells="1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Nils Hommen</dc:creator>
  <cp:keywords/>
  <dc:description/>
  <cp:lastModifiedBy>Nils Hommen</cp:lastModifiedBy>
  <cp:lastPrinted>2012-03-04T16:47:54Z</cp:lastPrinted>
  <dcterms:created xsi:type="dcterms:W3CDTF">2007-05-06T19:37:36Z</dcterms:created>
  <dcterms:modified xsi:type="dcterms:W3CDTF">2013-02-21T13:35:48Z</dcterms:modified>
  <cp:category/>
  <cp:version/>
  <cp:contentType/>
  <cp:contentStatus/>
</cp:coreProperties>
</file>